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atriz" sheetId="1" r:id="rId1"/>
    <sheet name="Clasificación" sheetId="2" r:id="rId2"/>
    <sheet name="Instructivo" sheetId="3" r:id="rId3"/>
  </sheets>
  <externalReferences>
    <externalReference r:id="rId4"/>
  </externalReferences>
  <definedNames>
    <definedName name="_ftn1" localSheetId="2">Instructivo!$A$35</definedName>
    <definedName name="_ftnref1" localSheetId="2">Instructivo!$A$1</definedName>
    <definedName name="Dependencia">'[1]Matriz y gráfico'!$C$44:$AK$44</definedName>
    <definedName name="Influencia">'[1]Matriz y gráfico'!$AL$9:$AL$43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5" i="2" l="1"/>
  <c r="AC48" i="1"/>
  <c r="AL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L36" i="1"/>
  <c r="AK36" i="1"/>
  <c r="C38" i="2" s="1"/>
  <c r="AL35" i="1"/>
  <c r="AK35" i="1"/>
  <c r="C37" i="2" s="1"/>
  <c r="AL34" i="1"/>
  <c r="AK34" i="1"/>
  <c r="C36" i="2" s="1"/>
  <c r="AL33" i="1"/>
  <c r="AK33" i="1"/>
  <c r="AL32" i="1"/>
  <c r="AK32" i="1"/>
  <c r="C34" i="2" s="1"/>
  <c r="AL31" i="1"/>
  <c r="AK31" i="1"/>
  <c r="C33" i="2" s="1"/>
  <c r="AL30" i="1"/>
  <c r="AK30" i="1"/>
  <c r="C32" i="2" s="1"/>
  <c r="AL29" i="1"/>
  <c r="AK29" i="1"/>
  <c r="C31" i="2" s="1"/>
  <c r="AL28" i="1"/>
  <c r="AK28" i="1"/>
  <c r="C30" i="2" s="1"/>
  <c r="AL27" i="1"/>
  <c r="AK27" i="1"/>
  <c r="C29" i="2" s="1"/>
  <c r="AL26" i="1"/>
  <c r="AK26" i="1"/>
  <c r="C28" i="2" s="1"/>
  <c r="AL25" i="1"/>
  <c r="AK25" i="1"/>
  <c r="C27" i="2" s="1"/>
  <c r="AL24" i="1"/>
  <c r="AK24" i="1"/>
  <c r="C26" i="2" s="1"/>
  <c r="AL23" i="1"/>
  <c r="AK23" i="1"/>
  <c r="C25" i="2" s="1"/>
  <c r="AL22" i="1"/>
  <c r="AK22" i="1"/>
  <c r="C24" i="2" s="1"/>
  <c r="AL21" i="1"/>
  <c r="AK21" i="1"/>
  <c r="C23" i="2" s="1"/>
  <c r="AL20" i="1"/>
  <c r="AK20" i="1"/>
  <c r="C22" i="2" s="1"/>
  <c r="AL19" i="1"/>
  <c r="AK19" i="1"/>
  <c r="C21" i="2" s="1"/>
  <c r="AL18" i="1"/>
  <c r="AK18" i="1"/>
  <c r="C20" i="2" s="1"/>
  <c r="AL17" i="1"/>
  <c r="AK17" i="1"/>
  <c r="C19" i="2" s="1"/>
  <c r="AL16" i="1"/>
  <c r="AK16" i="1"/>
  <c r="C18" i="2" s="1"/>
  <c r="AL15" i="1"/>
  <c r="AK15" i="1"/>
  <c r="C17" i="2" s="1"/>
  <c r="AL14" i="1"/>
  <c r="AK14" i="1"/>
  <c r="C16" i="2" s="1"/>
  <c r="AL13" i="1"/>
  <c r="AK13" i="1"/>
  <c r="C15" i="2" s="1"/>
  <c r="AL12" i="1"/>
  <c r="AK12" i="1"/>
  <c r="C14" i="2" s="1"/>
  <c r="AL11" i="1"/>
  <c r="AK11" i="1"/>
  <c r="C13" i="2" s="1"/>
  <c r="AL10" i="1"/>
  <c r="AK10" i="1"/>
  <c r="C12" i="2" s="1"/>
  <c r="AL9" i="1"/>
  <c r="AK9" i="1"/>
  <c r="C11" i="2" s="1"/>
  <c r="AL8" i="1"/>
  <c r="AK8" i="1"/>
  <c r="C10" i="2" s="1"/>
  <c r="AL7" i="1"/>
  <c r="AK7" i="1"/>
  <c r="C9" i="2" s="1"/>
  <c r="AL6" i="1"/>
  <c r="AK6" i="1"/>
  <c r="C8" i="2" s="1"/>
  <c r="AL5" i="1"/>
  <c r="AK5" i="1"/>
  <c r="C7" i="2" s="1"/>
  <c r="AL4" i="1"/>
  <c r="AK4" i="1"/>
  <c r="C6" i="2" s="1"/>
  <c r="AL3" i="1"/>
  <c r="AK3" i="1"/>
  <c r="C5" i="2" s="1"/>
  <c r="AL2" i="1"/>
  <c r="AK2" i="1"/>
  <c r="C4" i="2" s="1"/>
  <c r="AL37" i="1" l="1"/>
  <c r="AL39" i="1" s="1"/>
  <c r="C52" i="2"/>
  <c r="C40" i="2"/>
  <c r="B43" i="2"/>
  <c r="D54" i="2"/>
  <c r="B44" i="2"/>
  <c r="D40" i="2"/>
  <c r="D51" i="2" l="1"/>
  <c r="D52" i="2"/>
  <c r="C54" i="2"/>
  <c r="C53" i="2"/>
</calcChain>
</file>

<file path=xl/sharedStrings.xml><?xml version="1.0" encoding="utf-8"?>
<sst xmlns="http://schemas.openxmlformats.org/spreadsheetml/2006/main" count="20" uniqueCount="18">
  <si>
    <t>Problemas</t>
  </si>
  <si>
    <t>Total influencia</t>
  </si>
  <si>
    <t>Cantidad de 3 por fila</t>
  </si>
  <si>
    <t>Total dependencia</t>
  </si>
  <si>
    <t>ALTA INFLUENCIA</t>
  </si>
  <si>
    <t>MEDIA INFLUENCIA</t>
  </si>
  <si>
    <t>BAJA INFLUENCIA</t>
  </si>
  <si>
    <t>NULA</t>
  </si>
  <si>
    <t>X</t>
  </si>
  <si>
    <t>Y</t>
  </si>
  <si>
    <t>COORDENADAS EJES PARA DEFINIR CUADRANTES</t>
  </si>
  <si>
    <t>Linea horizontal</t>
  </si>
  <si>
    <t>Linea vertical</t>
  </si>
  <si>
    <t>X= Influencia</t>
  </si>
  <si>
    <t>Y=Dependencia</t>
  </si>
  <si>
    <t>N° de problema</t>
  </si>
  <si>
    <t>Descripción del Problema</t>
  </si>
  <si>
    <t>Instructivo Matriz de 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</si>
</sst>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 %"/>
    <numFmt numFmtId="165" formatCode="0.0"/>
  </numFmts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FFFFFF"/>
      <name val="Gisha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  <fill>
      <patternFill patternType="solid">
        <fgColor rgb="FFBFBFBF"/>
        <bgColor rgb="FFD9D9D9"/>
      </patternFill>
    </fill>
    <fill>
      <patternFill patternType="solid">
        <fgColor rgb="FF808080"/>
        <bgColor rgb="FF878787"/>
      </patternFill>
    </fill>
    <fill>
      <patternFill patternType="solid">
        <fgColor rgb="FF1F497D"/>
        <bgColor rgb="FF003366"/>
      </patternFill>
    </fill>
    <fill>
      <patternFill patternType="solid">
        <fgColor rgb="FFD9D9D9"/>
        <bgColor rgb="FFFFC7CE"/>
      </patternFill>
    </fill>
    <fill>
      <patternFill patternType="solid">
        <fgColor theme="1" tint="0.34998626667073579"/>
        <bgColor rgb="FFD9D9D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0" fontId="6" fillId="2" borderId="0" applyBorder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8" fillId="0" borderId="0" xfId="0" applyNumberFormat="1" applyFont="1"/>
    <xf numFmtId="0" fontId="9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11" fillId="3" borderId="2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8" borderId="0" xfId="0" applyFill="1" applyAlignment="1">
      <alignment horizontal="left" wrapText="1"/>
    </xf>
    <xf numFmtId="0" fontId="0" fillId="8" borderId="0" xfId="0" applyFill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64" fontId="11" fillId="3" borderId="1" xfId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5" fillId="0" borderId="6" xfId="0" applyFont="1" applyFill="1" applyBorder="1" applyAlignment="1" applyProtection="1">
      <alignment vertical="top"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8" borderId="0" xfId="0" applyFill="1"/>
    <xf numFmtId="0" fontId="4" fillId="8" borderId="0" xfId="0" applyFont="1" applyFill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/>
    </xf>
    <xf numFmtId="0" fontId="0" fillId="0" borderId="4" xfId="0" applyBorder="1"/>
    <xf numFmtId="0" fontId="13" fillId="8" borderId="0" xfId="0" applyFont="1" applyFill="1"/>
    <xf numFmtId="0" fontId="9" fillId="5" borderId="1" xfId="0" applyFont="1" applyFill="1" applyBorder="1" applyAlignment="1">
      <alignment horizontal="center" vertical="center"/>
    </xf>
  </cellXfs>
  <cellStyles count="3">
    <cellStyle name="Normal" xfId="0" builtinId="0"/>
    <cellStyle name="Porcentaje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C00000"/>
      <rgbColor rgb="FF008080"/>
      <rgbColor rgb="FF0000FF"/>
      <rgbColor rgb="FF00CCFF"/>
      <rgbColor rgb="FFCCFFFF"/>
      <rgbColor rgb="FF92D050"/>
      <rgbColor rgb="FFFFFF99"/>
      <rgbColor rgb="FF99CCFF"/>
      <rgbColor rgb="FFFF99CC"/>
      <rgbColor rgb="FFCC99FF"/>
      <rgbColor rgb="FFFFC7CE"/>
      <rgbColor rgb="FF3366FF"/>
      <rgbColor rgb="FF33CCCC"/>
      <rgbColor rgb="FFAECF00"/>
      <rgbColor rgb="FFFFCC00"/>
      <rgbColor rgb="FFFF9900"/>
      <rgbColor rgb="FFE46C0A"/>
      <rgbColor rgb="FF666699"/>
      <rgbColor rgb="FF878787"/>
      <rgbColor rgb="FF003366"/>
      <rgbColor rgb="FF339966"/>
      <rgbColor rgb="FF003300"/>
      <rgbColor rgb="FF333300"/>
      <rgbColor rgb="FFCE181E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1072772418792E-2"/>
          <c:y val="7.1085867689743468E-2"/>
          <c:w val="0.8851413163849976"/>
          <c:h val="0.85250599840042729"/>
        </c:manualLayout>
      </c:layout>
      <c:scatterChart>
        <c:scatterStyle val="lineMarker"/>
        <c:varyColors val="0"/>
        <c:ser>
          <c:idx val="0"/>
          <c:order val="0"/>
          <c:tx>
            <c:strRef>
              <c:f>Clasificación!$B$4</c:f>
              <c:strCache>
                <c:ptCount val="1"/>
                <c:pt idx="0">
                  <c:v>1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Clasificación!$C$4</c:f>
              <c:numCache>
                <c:formatCode>General</c:formatCode>
                <c:ptCount val="1"/>
                <c:pt idx="0">
                  <c:v>29</c:v>
                </c:pt>
              </c:numCache>
            </c:numRef>
          </c:xVal>
          <c:yVal>
            <c:numRef>
              <c:f>Clasificación!$D$4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Clasificación!$B$5</c:f>
              <c:strCache>
                <c:ptCount val="1"/>
                <c:pt idx="0">
                  <c:v>2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Clasificación!$C$5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Clasificación!$D$5</c:f>
              <c:numCache>
                <c:formatCode>General</c:formatCode>
                <c:ptCount val="1"/>
                <c:pt idx="0">
                  <c:v>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Clasificación!$B$6</c:f>
              <c:strCache>
                <c:ptCount val="1"/>
                <c:pt idx="0">
                  <c:v>3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Clasificación!$D$6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Clasificación!$B$7</c:f>
              <c:strCache>
                <c:ptCount val="1"/>
                <c:pt idx="0">
                  <c:v>4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Clasificación!$C$7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Clasificación!$D$7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Clasificación!$B$8</c:f>
              <c:strCache>
                <c:ptCount val="1"/>
                <c:pt idx="0">
                  <c:v>5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Clasificación!$C$8</c:f>
              <c:numCache>
                <c:formatCode>General</c:formatCode>
                <c:ptCount val="1"/>
                <c:pt idx="0">
                  <c:v>31</c:v>
                </c:pt>
              </c:numCache>
            </c:numRef>
          </c:xVal>
          <c:yVal>
            <c:numRef>
              <c:f>Clasificación!$D$8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Clasificación!$B$9</c:f>
              <c:strCache>
                <c:ptCount val="1"/>
                <c:pt idx="0">
                  <c:v>6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Clasificación!$C$9</c:f>
              <c:numCache>
                <c:formatCode>General</c:formatCode>
                <c:ptCount val="1"/>
                <c:pt idx="0">
                  <c:v>44</c:v>
                </c:pt>
              </c:numCache>
            </c:numRef>
          </c:xVal>
          <c:yVal>
            <c:numRef>
              <c:f>Clasificación!$D$9</c:f>
              <c:numCache>
                <c:formatCode>General</c:formatCode>
                <c:ptCount val="1"/>
                <c:pt idx="0">
                  <c:v>27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Clasificación!$B$10</c:f>
              <c:strCache>
                <c:ptCount val="1"/>
                <c:pt idx="0">
                  <c:v>7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>
              <c:idx val="0"/>
              <c:dLblPos val="t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Clasificación!$D$10</c:f>
              <c:numCache>
                <c:formatCode>General</c:formatCode>
                <c:ptCount val="1"/>
                <c:pt idx="0">
                  <c:v>15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Clasificación!$B$11</c:f>
              <c:strCache>
                <c:ptCount val="1"/>
                <c:pt idx="0">
                  <c:v>8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Clasificación!$C$11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Clasificación!$D$11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Clasificación!$B$12</c:f>
              <c:strCache>
                <c:ptCount val="1"/>
                <c:pt idx="0">
                  <c:v>9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Clasificación!$C$12</c:f>
              <c:numCache>
                <c:formatCode>General</c:formatCode>
                <c:ptCount val="1"/>
                <c:pt idx="0">
                  <c:v>53</c:v>
                </c:pt>
              </c:numCache>
            </c:numRef>
          </c:xVal>
          <c:yVal>
            <c:numRef>
              <c:f>Clasificación!$D$12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Clasificación!$B$13</c:f>
              <c:strCache>
                <c:ptCount val="1"/>
                <c:pt idx="0">
                  <c:v>10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Clasificación!$D$13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Clasificación!$B$14</c:f>
              <c:strCache>
                <c:ptCount val="1"/>
                <c:pt idx="0">
                  <c:v>11</c:v>
                </c:pt>
              </c:strCache>
            </c:strRef>
          </c:tx>
          <c:spPr>
            <a:ln w="28440">
              <a:solidFill>
                <a:srgbClr val="C00000"/>
              </a:solidFill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Clasificación!$C$14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Clasificación!$D$14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Clasificación!$B$15</c:f>
              <c:strCache>
                <c:ptCount val="1"/>
                <c:pt idx="0">
                  <c:v>12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Clasificación!$C$15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Clasificación!$D$15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Clasificación!$B$16</c:f>
              <c:strCache>
                <c:ptCount val="1"/>
                <c:pt idx="0">
                  <c:v>13</c:v>
                </c:pt>
              </c:strCache>
            </c:strRef>
          </c:tx>
          <c:spPr>
            <a:ln w="28440">
              <a:solidFill>
                <a:srgbClr val="C00000"/>
              </a:solidFill>
              <a:round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Clasificación!$C$16</c:f>
              <c:numCache>
                <c:formatCode>General</c:formatCode>
                <c:ptCount val="1"/>
                <c:pt idx="0">
                  <c:v>57</c:v>
                </c:pt>
              </c:numCache>
            </c:numRef>
          </c:xVal>
          <c:yVal>
            <c:numRef>
              <c:f>Clasificación!$D$16</c:f>
              <c:numCache>
                <c:formatCode>General</c:formatCode>
                <c:ptCount val="1"/>
                <c:pt idx="0">
                  <c:v>69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Clasificación!$B$17</c:f>
              <c:strCache>
                <c:ptCount val="1"/>
                <c:pt idx="0">
                  <c:v>14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Clasificación!$C$17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Clasificación!$D$17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Clasificación!$B$18</c:f>
              <c:strCache>
                <c:ptCount val="1"/>
                <c:pt idx="0">
                  <c:v>15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Clasificación!$C$18</c:f>
              <c:numCache>
                <c:formatCode>General</c:formatCode>
                <c:ptCount val="1"/>
                <c:pt idx="0">
                  <c:v>17</c:v>
                </c:pt>
              </c:numCache>
            </c:numRef>
          </c:xVal>
          <c:yVal>
            <c:numRef>
              <c:f>Clasificación!$D$18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Clasificación!$B$19</c:f>
              <c:strCache>
                <c:ptCount val="1"/>
                <c:pt idx="0">
                  <c:v>16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Clasificación!$C$19</c:f>
              <c:numCache>
                <c:formatCode>General</c:formatCode>
                <c:ptCount val="1"/>
                <c:pt idx="0">
                  <c:v>51</c:v>
                </c:pt>
              </c:numCache>
            </c:numRef>
          </c:xVal>
          <c:yVal>
            <c:numRef>
              <c:f>Clasificación!$D$19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Clasificación!$B$20</c:f>
              <c:strCache>
                <c:ptCount val="1"/>
                <c:pt idx="0">
                  <c:v>17</c:v>
                </c:pt>
              </c:strCache>
            </c:strRef>
          </c:tx>
          <c:spPr>
            <a:ln w="28440">
              <a:solidFill>
                <a:srgbClr val="C00000"/>
              </a:solidFill>
              <a:round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Clasificación!$C$20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Clasificación!$D$20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Clasificación!$B$21</c:f>
              <c:strCache>
                <c:ptCount val="1"/>
                <c:pt idx="0">
                  <c:v>18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Clasificación!$C$21</c:f>
              <c:numCache>
                <c:formatCode>General</c:formatCode>
                <c:ptCount val="1"/>
                <c:pt idx="0">
                  <c:v>22</c:v>
                </c:pt>
              </c:numCache>
            </c:numRef>
          </c:xVal>
          <c:yVal>
            <c:numRef>
              <c:f>Clasificación!$D$21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Clasificación!$B$22</c:f>
              <c:strCache>
                <c:ptCount val="1"/>
                <c:pt idx="0">
                  <c:v>19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Clasificación!$C$22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Clasificación!$D$22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Clasificación!$B$23</c:f>
              <c:strCache>
                <c:ptCount val="1"/>
                <c:pt idx="0">
                  <c:v>20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Clasificación!$C$23</c:f>
              <c:numCache>
                <c:formatCode>General</c:formatCode>
                <c:ptCount val="1"/>
                <c:pt idx="0">
                  <c:v>39</c:v>
                </c:pt>
              </c:numCache>
            </c:numRef>
          </c:xVal>
          <c:yVal>
            <c:numRef>
              <c:f>Clasificación!$D$23</c:f>
              <c:numCache>
                <c:formatCode>General</c:formatCode>
                <c:ptCount val="1"/>
                <c:pt idx="0">
                  <c:v>34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Clasificación!$B$24</c:f>
              <c:strCache>
                <c:ptCount val="1"/>
                <c:pt idx="0">
                  <c:v>21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Clasificación!$C$24</c:f>
              <c:numCache>
                <c:formatCode>General</c:formatCode>
                <c:ptCount val="1"/>
                <c:pt idx="0">
                  <c:v>69</c:v>
                </c:pt>
              </c:numCache>
            </c:numRef>
          </c:xVal>
          <c:yVal>
            <c:numRef>
              <c:f>Clasificación!$D$24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Clasificación!$B$25</c:f>
              <c:strCache>
                <c:ptCount val="1"/>
                <c:pt idx="0">
                  <c:v>22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Clasificación!$C$25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Clasificación!$D$25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Clasificación!$B$26</c:f>
              <c:strCache>
                <c:ptCount val="1"/>
                <c:pt idx="0">
                  <c:v>23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Clasificación!$D$26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Clasificación!$B$27</c:f>
              <c:strCache>
                <c:ptCount val="1"/>
                <c:pt idx="0">
                  <c:v>24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Clasificación!$C$27</c:f>
              <c:numCache>
                <c:formatCode>General</c:formatCode>
                <c:ptCount val="1"/>
                <c:pt idx="0">
                  <c:v>21</c:v>
                </c:pt>
              </c:numCache>
            </c:numRef>
          </c:xVal>
          <c:yVal>
            <c:numRef>
              <c:f>Clasificación!$D$27</c:f>
              <c:numCache>
                <c:formatCode>General</c:formatCode>
                <c:ptCount val="1"/>
                <c:pt idx="0">
                  <c:v>12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Clasificación!$B$28</c:f>
              <c:strCache>
                <c:ptCount val="1"/>
                <c:pt idx="0">
                  <c:v>25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Clasificación!$C$28</c:f>
              <c:numCache>
                <c:formatCode>General</c:formatCode>
                <c:ptCount val="1"/>
                <c:pt idx="0">
                  <c:v>29</c:v>
                </c:pt>
              </c:numCache>
            </c:numRef>
          </c:xVal>
          <c:yVal>
            <c:numRef>
              <c:f>Clasificación!$D$28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Clasificación!$B$29</c:f>
              <c:strCache>
                <c:ptCount val="1"/>
                <c:pt idx="0">
                  <c:v>26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Clasificación!$C$29</c:f>
              <c:numCache>
                <c:formatCode>General</c:formatCode>
                <c:ptCount val="1"/>
                <c:pt idx="0">
                  <c:v>38</c:v>
                </c:pt>
              </c:numCache>
            </c:numRef>
          </c:xVal>
          <c:yVal>
            <c:numRef>
              <c:f>Clasificación!$D$29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Clasificación!$B$30</c:f>
              <c:strCache>
                <c:ptCount val="1"/>
                <c:pt idx="0">
                  <c:v>27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Clasificación!$C$30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Clasificación!$D$30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Clasificación!$B$31</c:f>
              <c:strCache>
                <c:ptCount val="1"/>
                <c:pt idx="0">
                  <c:v>28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Clasificación!$C$31</c:f>
              <c:numCache>
                <c:formatCode>General</c:formatCode>
                <c:ptCount val="1"/>
                <c:pt idx="0">
                  <c:v>29</c:v>
                </c:pt>
              </c:numCache>
            </c:numRef>
          </c:xVal>
          <c:yVal>
            <c:numRef>
              <c:f>Clasificación!$D$31</c:f>
              <c:numCache>
                <c:formatCode>General</c:formatCode>
                <c:ptCount val="1"/>
                <c:pt idx="0">
                  <c:v>67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Clasificación!$B$32</c:f>
              <c:strCache>
                <c:ptCount val="1"/>
                <c:pt idx="0">
                  <c:v>29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Clasificación!$C$32</c:f>
              <c:numCache>
                <c:formatCode>General</c:formatCode>
                <c:ptCount val="1"/>
                <c:pt idx="0">
                  <c:v>48</c:v>
                </c:pt>
              </c:numCache>
            </c:numRef>
          </c:xVal>
          <c:yVal>
            <c:numRef>
              <c:f>Clasificación!$D$32</c:f>
              <c:numCache>
                <c:formatCode>General</c:formatCode>
                <c:ptCount val="1"/>
                <c:pt idx="0">
                  <c:v>40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Clasificación!$B$33</c:f>
              <c:strCache>
                <c:ptCount val="1"/>
                <c:pt idx="0">
                  <c:v>30</c:v>
                </c:pt>
              </c:strCache>
            </c:strRef>
          </c:tx>
          <c:spPr>
            <a:ln w="28440">
              <a:noFill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Clasificación!$C$33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Clasificación!$D$33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smooth val="0"/>
        </c:ser>
        <c:ser>
          <c:idx val="30"/>
          <c:order val="30"/>
          <c:tx>
            <c:strRef>
              <c:f>Clasificación!$B$34</c:f>
              <c:strCache>
                <c:ptCount val="1"/>
                <c:pt idx="0">
                  <c:v>31</c:v>
                </c:pt>
              </c:strCache>
            </c:strRef>
          </c:tx>
          <c:spPr>
            <a:ln w="28440">
              <a:solidFill>
                <a:srgbClr val="FF0000"/>
              </a:solidFill>
              <a:round/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rgbClr val="C0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Clasificación!$C$34</c:f>
              <c:numCache>
                <c:formatCode>General</c:formatCode>
                <c:ptCount val="1"/>
                <c:pt idx="0">
                  <c:v>61</c:v>
                </c:pt>
              </c:numCache>
            </c:numRef>
          </c:xVal>
          <c:yVal>
            <c:numRef>
              <c:f>Clasificación!$D$34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smooth val="0"/>
        </c:ser>
        <c:ser>
          <c:idx val="31"/>
          <c:order val="31"/>
          <c:tx>
            <c:strRef>
              <c:f>Clasificación!$B$35</c:f>
              <c:strCache>
                <c:ptCount val="1"/>
                <c:pt idx="0">
                  <c:v>32</c:v>
                </c:pt>
              </c:strCache>
            </c:strRef>
          </c:tx>
          <c:spPr>
            <a:ln w="28440">
              <a:solidFill>
                <a:srgbClr val="E46C0A"/>
              </a:solidFill>
              <a:round/>
            </a:ln>
          </c:spPr>
          <c:marker>
            <c:symbol val="star"/>
            <c:size val="10"/>
            <c:spPr>
              <a:solidFill>
                <a:srgbClr val="00B0F0"/>
              </a:solidFill>
              <a:ln>
                <a:solidFill>
                  <a:srgbClr val="FF0000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Clasificación!$C$35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Clasificación!$D$35</c:f>
              <c:numCache>
                <c:formatCode>General</c:formatCode>
                <c:ptCount val="1"/>
                <c:pt idx="0">
                  <c:v>52</c:v>
                </c:pt>
              </c:numCache>
            </c:numRef>
          </c:yVal>
          <c:smooth val="0"/>
        </c:ser>
        <c:ser>
          <c:idx val="32"/>
          <c:order val="32"/>
          <c:tx>
            <c:strRef>
              <c:f>Clasificación!$B$36</c:f>
              <c:strCache>
                <c:ptCount val="1"/>
                <c:pt idx="0">
                  <c:v>33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Clasificación!$C$36</c:f>
              <c:numCache>
                <c:formatCode>General</c:formatCode>
                <c:ptCount val="1"/>
                <c:pt idx="0">
                  <c:v>24</c:v>
                </c:pt>
              </c:numCache>
            </c:numRef>
          </c:xVal>
          <c:yVal>
            <c:numRef>
              <c:f>Clasificación!$D$36</c:f>
              <c:numCache>
                <c:formatCode>General</c:formatCode>
                <c:ptCount val="1"/>
                <c:pt idx="0">
                  <c:v>30</c:v>
                </c:pt>
              </c:numCache>
            </c:numRef>
          </c:yVal>
          <c:smooth val="0"/>
        </c:ser>
        <c:ser>
          <c:idx val="33"/>
          <c:order val="33"/>
          <c:tx>
            <c:strRef>
              <c:f>Clasificación!$B$37</c:f>
              <c:strCache>
                <c:ptCount val="1"/>
                <c:pt idx="0">
                  <c:v>34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rgbClr val="878787"/>
                </a:solidFill>
              </a:ln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Clasificación!$C$37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Clasificación!$D$37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smooth val="0"/>
        </c:ser>
        <c:ser>
          <c:idx val="34"/>
          <c:order val="34"/>
          <c:tx>
            <c:strRef>
              <c:f>Clasificación!$B$38</c:f>
              <c:strCache>
                <c:ptCount val="1"/>
                <c:pt idx="0">
                  <c:v>35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dLbls>
            <c:dLbl>
              <c:idx val="0"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xVal>
            <c:numRef>
              <c:f>Clasificación!$C$38</c:f>
              <c:numCache>
                <c:formatCode>General</c:formatCode>
                <c:ptCount val="1"/>
                <c:pt idx="0">
                  <c:v>36</c:v>
                </c:pt>
              </c:numCache>
            </c:numRef>
          </c:xVal>
          <c:yVal>
            <c:numRef>
              <c:f>Clasificación!$D$38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smooth val="0"/>
        </c:ser>
        <c:ser>
          <c:idx val="35"/>
          <c:order val="35"/>
          <c:tx>
            <c:strRef>
              <c:f>Clasificación!$A$51</c:f>
              <c:strCache>
                <c:ptCount val="1"/>
                <c:pt idx="0">
                  <c:v>Linea horizontal</c:v>
                </c:pt>
              </c:strCache>
            </c:strRef>
          </c:tx>
          <c:spPr>
            <a:ln w="28440">
              <a:solidFill>
                <a:srgbClr val="FF0000"/>
              </a:solidFill>
              <a:round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dLblPos val="r"/>
              <c:showLegendKey val="0"/>
              <c:showVal val="0"/>
              <c:showCatName val="0"/>
              <c:showSerName val="0"/>
              <c:showPercent val="0"/>
              <c:showBubbleSize val="1"/>
            </c:dLbl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Clasificación!$C$51:$C$52</c:f>
              <c:numCache>
                <c:formatCode>General</c:formatCode>
                <c:ptCount val="2"/>
                <c:pt idx="0">
                  <c:v>0</c:v>
                </c:pt>
                <c:pt idx="1">
                  <c:v>69</c:v>
                </c:pt>
              </c:numCache>
            </c:numRef>
          </c:xVal>
          <c:yVal>
            <c:numRef>
              <c:f>Clasificación!$D$51:$D$52</c:f>
              <c:numCache>
                <c:formatCode>0.0</c:formatCode>
                <c:ptCount val="2"/>
                <c:pt idx="0">
                  <c:v>33.799999999999997</c:v>
                </c:pt>
                <c:pt idx="1">
                  <c:v>33.799999999999997</c:v>
                </c:pt>
              </c:numCache>
            </c:numRef>
          </c:yVal>
          <c:smooth val="0"/>
        </c:ser>
        <c:ser>
          <c:idx val="36"/>
          <c:order val="36"/>
          <c:tx>
            <c:strRef>
              <c:f>Clasificación!$A$53</c:f>
              <c:strCache>
                <c:ptCount val="1"/>
                <c:pt idx="0">
                  <c:v>Linea vertical</c:v>
                </c:pt>
              </c:strCache>
            </c:strRef>
          </c:tx>
          <c:spPr>
            <a:ln w="28440">
              <a:solidFill>
                <a:srgbClr val="C00000"/>
              </a:solidFill>
              <a:round/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dLbls>
            <c:dLblPos val="r"/>
            <c:showLegendKey val="0"/>
            <c:showVal val="1"/>
            <c:showCatName val="0"/>
            <c:showSerName val="0"/>
            <c:showPercent val="0"/>
            <c:showBubbleSize val="1"/>
            <c:showLeaderLines val="0"/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Clasificación!$C$53:$C$54</c:f>
              <c:numCache>
                <c:formatCode>0.0</c:formatCode>
                <c:ptCount val="2"/>
                <c:pt idx="0">
                  <c:v>33.799999999999997</c:v>
                </c:pt>
                <c:pt idx="1">
                  <c:v>33.799999999999997</c:v>
                </c:pt>
              </c:numCache>
            </c:numRef>
          </c:xVal>
          <c:yVal>
            <c:numRef>
              <c:f>Clasificación!$D$53:$D$54</c:f>
              <c:numCache>
                <c:formatCode>General</c:formatCode>
                <c:ptCount val="2"/>
                <c:pt idx="0">
                  <c:v>0</c:v>
                </c:pt>
                <c:pt idx="1">
                  <c:v>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88160"/>
        <c:axId val="102445440"/>
      </c:scatterChart>
      <c:valAx>
        <c:axId val="100588160"/>
        <c:scaling>
          <c:orientation val="minMax"/>
          <c:max val="75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es-ES"/>
          </a:p>
        </c:txPr>
        <c:crossAx val="102445440"/>
        <c:crosses val="autoZero"/>
        <c:crossBetween val="midCat"/>
        <c:majorUnit val="5"/>
      </c:valAx>
      <c:valAx>
        <c:axId val="102445440"/>
        <c:scaling>
          <c:orientation val="minMax"/>
          <c:max val="7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  <a:ea typeface="Calibri"/>
              </a:defRPr>
            </a:pPr>
            <a:endParaRPr lang="es-ES"/>
          </a:p>
        </c:txPr>
        <c:crossAx val="100588160"/>
        <c:crosses val="autoZero"/>
        <c:crossBetween val="midCat"/>
        <c:majorUnit val="5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19980</xdr:colOff>
      <xdr:row>1</xdr:row>
      <xdr:rowOff>723540</xdr:rowOff>
    </xdr:from>
    <xdr:to>
      <xdr:col>22</xdr:col>
      <xdr:colOff>495300</xdr:colOff>
      <xdr:row>44</xdr:row>
      <xdr:rowOff>93887</xdr:rowOff>
    </xdr:to>
    <xdr:grpSp>
      <xdr:nvGrpSpPr>
        <xdr:cNvPr id="31" name="30 Grupo"/>
        <xdr:cNvGrpSpPr/>
      </xdr:nvGrpSpPr>
      <xdr:grpSpPr>
        <a:xfrm>
          <a:off x="7678080" y="1256940"/>
          <a:ext cx="11854520" cy="8425447"/>
          <a:chOff x="9811680" y="1358540"/>
          <a:chExt cx="11854520" cy="10130690"/>
        </a:xfrm>
      </xdr:grpSpPr>
      <xdr:graphicFrame macro="">
        <xdr:nvGraphicFramePr>
          <xdr:cNvPr id="2" name="5 Gráfico"/>
          <xdr:cNvGraphicFramePr/>
        </xdr:nvGraphicFramePr>
        <xdr:xfrm>
          <a:off x="9811680" y="1358540"/>
          <a:ext cx="11854520" cy="101306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CustomShape 1"/>
          <xdr:cNvSpPr/>
        </xdr:nvSpPr>
        <xdr:spPr>
          <a:xfrm>
            <a:off x="19022380" y="2241864"/>
            <a:ext cx="1895640" cy="296700"/>
          </a:xfrm>
          <a:prstGeom prst="rect">
            <a:avLst/>
          </a:prstGeom>
          <a:noFill/>
          <a:ln w="936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90000" tIns="45000" rIns="90000" bIns="45000"/>
          <a:lstStyle/>
          <a:p>
            <a:pPr algn="ctr">
              <a:lnSpc>
                <a:spcPct val="100000"/>
              </a:lnSpc>
            </a:pPr>
            <a:r>
              <a:rPr lang="es-UY" sz="1800" b="1" strike="noStrike" spc="-1">
                <a:solidFill>
                  <a:srgbClr val="FF0000"/>
                </a:solidFill>
                <a:latin typeface="Calibri"/>
              </a:rPr>
              <a:t>CRÍTICOS</a:t>
            </a:r>
            <a:endParaRPr lang="es-UY" sz="1800" b="0" strike="noStrike" spc="-1">
              <a:latin typeface="Times New Roman"/>
            </a:endParaRPr>
          </a:p>
        </xdr:txBody>
      </xdr:sp>
      <xdr:sp macro="" textlink="">
        <xdr:nvSpPr>
          <xdr:cNvPr id="4" name="CustomShape 1"/>
          <xdr:cNvSpPr/>
        </xdr:nvSpPr>
        <xdr:spPr>
          <a:xfrm>
            <a:off x="18930900" y="10072767"/>
            <a:ext cx="1895640" cy="379920"/>
          </a:xfrm>
          <a:prstGeom prst="rect">
            <a:avLst/>
          </a:prstGeom>
          <a:noFill/>
          <a:ln w="936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90000" tIns="45000" rIns="90000" bIns="45000"/>
          <a:lstStyle/>
          <a:p>
            <a:pPr algn="ctr">
              <a:lnSpc>
                <a:spcPct val="100000"/>
              </a:lnSpc>
            </a:pPr>
            <a:r>
              <a:rPr lang="es-UY" sz="1800" b="1" strike="noStrike" spc="-1">
                <a:solidFill>
                  <a:srgbClr val="FF0000"/>
                </a:solidFill>
                <a:latin typeface="Calibri"/>
              </a:rPr>
              <a:t>CAUSAS</a:t>
            </a:r>
            <a:endParaRPr lang="es-UY" sz="1800" b="0" strike="noStrike" spc="-1">
              <a:latin typeface="Times New Roman"/>
            </a:endParaRPr>
          </a:p>
        </xdr:txBody>
      </xdr:sp>
      <xdr:sp macro="" textlink="">
        <xdr:nvSpPr>
          <xdr:cNvPr id="5" name="CustomShape 1"/>
          <xdr:cNvSpPr/>
        </xdr:nvSpPr>
        <xdr:spPr>
          <a:xfrm>
            <a:off x="10376975" y="2248260"/>
            <a:ext cx="1904445" cy="232260"/>
          </a:xfrm>
          <a:prstGeom prst="rect">
            <a:avLst/>
          </a:prstGeom>
          <a:noFill/>
          <a:ln w="936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90000" tIns="45000" rIns="90000" bIns="45000"/>
          <a:lstStyle/>
          <a:p>
            <a:pPr algn="ctr">
              <a:lnSpc>
                <a:spcPct val="100000"/>
              </a:lnSpc>
            </a:pPr>
            <a:r>
              <a:rPr lang="es-UY" sz="1800" b="1" strike="noStrike" spc="-1">
                <a:solidFill>
                  <a:srgbClr val="FF0000"/>
                </a:solidFill>
                <a:latin typeface="Calibri"/>
              </a:rPr>
              <a:t>EFECTOS</a:t>
            </a:r>
            <a:endParaRPr lang="es-UY" sz="1800" b="0" strike="noStrike" spc="-1">
              <a:latin typeface="Times New Roman"/>
            </a:endParaRPr>
          </a:p>
        </xdr:txBody>
      </xdr:sp>
      <xdr:sp macro="" textlink="">
        <xdr:nvSpPr>
          <xdr:cNvPr id="6" name="CustomShape 1"/>
          <xdr:cNvSpPr/>
        </xdr:nvSpPr>
        <xdr:spPr>
          <a:xfrm>
            <a:off x="10695460" y="9742149"/>
            <a:ext cx="1894920" cy="379920"/>
          </a:xfrm>
          <a:prstGeom prst="rect">
            <a:avLst/>
          </a:prstGeom>
          <a:noFill/>
          <a:ln w="9360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/>
        </xdr:style>
        <xdr:txBody>
          <a:bodyPr lIns="90000" tIns="45000" rIns="90000" bIns="45000"/>
          <a:lstStyle/>
          <a:p>
            <a:pPr algn="ctr">
              <a:lnSpc>
                <a:spcPct val="100000"/>
              </a:lnSpc>
            </a:pPr>
            <a:r>
              <a:rPr lang="es-UY" sz="1800" b="1" strike="noStrike" spc="-1">
                <a:solidFill>
                  <a:srgbClr val="FF0000"/>
                </a:solidFill>
                <a:latin typeface="Calibri"/>
              </a:rPr>
              <a:t>INDIFERENTES</a:t>
            </a:r>
            <a:endParaRPr lang="es-UY" sz="1800" b="0" strike="noStrike" spc="-1">
              <a:latin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</xdr:rowOff>
    </xdr:from>
    <xdr:to>
      <xdr:col>7</xdr:col>
      <xdr:colOff>733425</xdr:colOff>
      <xdr:row>55</xdr:row>
      <xdr:rowOff>70358</xdr:rowOff>
    </xdr:to>
    <xdr:pic>
      <xdr:nvPicPr>
        <xdr:cNvPr id="3212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1"/>
          <a:ext cx="5972175" cy="99763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58</xdr:row>
      <xdr:rowOff>171450</xdr:rowOff>
    </xdr:from>
    <xdr:to>
      <xdr:col>4</xdr:col>
      <xdr:colOff>590550</xdr:colOff>
      <xdr:row>72</xdr:row>
      <xdr:rowOff>0</xdr:rowOff>
    </xdr:to>
    <xdr:pic>
      <xdr:nvPicPr>
        <xdr:cNvPr id="3218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1220450"/>
          <a:ext cx="2647950" cy="2495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74</xdr:row>
      <xdr:rowOff>38100</xdr:rowOff>
    </xdr:from>
    <xdr:to>
      <xdr:col>8</xdr:col>
      <xdr:colOff>85725</xdr:colOff>
      <xdr:row>87</xdr:row>
      <xdr:rowOff>28575</xdr:rowOff>
    </xdr:to>
    <xdr:pic>
      <xdr:nvPicPr>
        <xdr:cNvPr id="3219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14135100"/>
          <a:ext cx="5981700" cy="24669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gni/AppData/Local/Temp/cragni/AppData/Local/Temp/Copia%20de%20Plantilla-matriz-de-vester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y gráfico"/>
      <sheetName val="Parámetros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abSelected="1" zoomScale="75" zoomScaleNormal="75" workbookViewId="0">
      <pane ySplit="1" topLeftCell="A2" activePane="bottomLeft" state="frozen"/>
      <selection activeCell="AD1" sqref="AD1"/>
      <selection pane="bottomLeft" activeCell="B37" sqref="B37:AJ37"/>
    </sheetView>
  </sheetViews>
  <sheetFormatPr baseColWidth="10" defaultColWidth="9.140625" defaultRowHeight="15" x14ac:dyDescent="0.25"/>
  <cols>
    <col min="1" max="1" width="14.140625" style="19" customWidth="1"/>
    <col min="2" max="36" width="5.7109375" style="1" customWidth="1"/>
    <col min="37" max="37" width="12.140625" style="2" customWidth="1"/>
    <col min="38" max="38" width="12" style="2" customWidth="1"/>
    <col min="39" max="39" width="11.42578125" style="12"/>
    <col min="40" max="1025" width="11.42578125" style="1"/>
  </cols>
  <sheetData>
    <row r="1" spans="1:41" ht="33.75" customHeight="1" x14ac:dyDescent="0.25">
      <c r="A1" s="18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29">
        <v>31</v>
      </c>
      <c r="AG1" s="29">
        <v>32</v>
      </c>
      <c r="AH1" s="29">
        <v>33</v>
      </c>
      <c r="AI1" s="29">
        <v>34</v>
      </c>
      <c r="AJ1" s="29">
        <v>35</v>
      </c>
      <c r="AK1" s="22" t="s">
        <v>1</v>
      </c>
      <c r="AL1" s="17" t="s">
        <v>2</v>
      </c>
    </row>
    <row r="2" spans="1:41" ht="24.95" customHeight="1" x14ac:dyDescent="0.25">
      <c r="A2" s="40">
        <v>1</v>
      </c>
      <c r="B2" s="30">
        <v>0</v>
      </c>
      <c r="C2" s="31">
        <v>1</v>
      </c>
      <c r="D2" s="31">
        <v>0</v>
      </c>
      <c r="E2" s="31">
        <v>0</v>
      </c>
      <c r="F2" s="31">
        <v>0</v>
      </c>
      <c r="G2" s="31">
        <v>0</v>
      </c>
      <c r="H2" s="31">
        <v>0</v>
      </c>
      <c r="I2" s="31">
        <v>0</v>
      </c>
      <c r="J2" s="31">
        <v>1</v>
      </c>
      <c r="K2" s="31">
        <v>0</v>
      </c>
      <c r="L2" s="31">
        <v>3</v>
      </c>
      <c r="M2" s="31">
        <v>3</v>
      </c>
      <c r="N2" s="31">
        <v>2</v>
      </c>
      <c r="O2" s="31">
        <v>1</v>
      </c>
      <c r="P2" s="31">
        <v>3</v>
      </c>
      <c r="Q2" s="31">
        <v>0</v>
      </c>
      <c r="R2" s="31">
        <v>0</v>
      </c>
      <c r="S2" s="31">
        <v>1</v>
      </c>
      <c r="T2" s="31">
        <v>0</v>
      </c>
      <c r="U2" s="31">
        <v>3</v>
      </c>
      <c r="V2" s="31">
        <v>2</v>
      </c>
      <c r="W2" s="31">
        <v>1</v>
      </c>
      <c r="X2" s="31">
        <v>0</v>
      </c>
      <c r="Y2" s="31">
        <v>0</v>
      </c>
      <c r="Z2" s="31">
        <v>0</v>
      </c>
      <c r="AA2" s="31">
        <v>0</v>
      </c>
      <c r="AB2" s="31">
        <v>0</v>
      </c>
      <c r="AC2" s="31">
        <v>0</v>
      </c>
      <c r="AD2" s="31">
        <v>1</v>
      </c>
      <c r="AE2" s="31">
        <v>1</v>
      </c>
      <c r="AF2" s="31">
        <v>0</v>
      </c>
      <c r="AG2" s="31">
        <v>2</v>
      </c>
      <c r="AH2" s="31">
        <v>1</v>
      </c>
      <c r="AI2" s="31">
        <v>0</v>
      </c>
      <c r="AJ2" s="31">
        <v>3</v>
      </c>
      <c r="AK2" s="34">
        <f t="shared" ref="AK2:AK36" si="0">SUM(B2:AJ2)</f>
        <v>29</v>
      </c>
      <c r="AL2" s="35">
        <f t="shared" ref="AL2:AL36" si="1">COUNTIF(B2:AJ2,"3")</f>
        <v>5</v>
      </c>
      <c r="AM2" s="11"/>
      <c r="AN2" s="3"/>
      <c r="AO2" s="3"/>
    </row>
    <row r="3" spans="1:41" ht="24.95" customHeight="1" x14ac:dyDescent="0.25">
      <c r="A3" s="40">
        <v>2</v>
      </c>
      <c r="B3" s="31">
        <v>0</v>
      </c>
      <c r="C3" s="30">
        <v>0</v>
      </c>
      <c r="D3" s="31">
        <v>0</v>
      </c>
      <c r="E3" s="31">
        <v>1</v>
      </c>
      <c r="F3" s="31">
        <v>0</v>
      </c>
      <c r="G3" s="31">
        <v>0</v>
      </c>
      <c r="H3" s="31">
        <v>0</v>
      </c>
      <c r="I3" s="31">
        <v>2</v>
      </c>
      <c r="J3" s="31">
        <v>3</v>
      </c>
      <c r="K3" s="31">
        <v>0</v>
      </c>
      <c r="L3" s="31">
        <v>1</v>
      </c>
      <c r="M3" s="31">
        <v>0</v>
      </c>
      <c r="N3" s="31">
        <v>3</v>
      </c>
      <c r="O3" s="31">
        <v>0</v>
      </c>
      <c r="P3" s="31">
        <v>0</v>
      </c>
      <c r="Q3" s="31">
        <v>0</v>
      </c>
      <c r="R3" s="31">
        <v>1</v>
      </c>
      <c r="S3" s="31">
        <v>1</v>
      </c>
      <c r="T3" s="31">
        <v>2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3</v>
      </c>
      <c r="AC3" s="31">
        <v>3</v>
      </c>
      <c r="AD3" s="31">
        <v>1</v>
      </c>
      <c r="AE3" s="31">
        <v>3</v>
      </c>
      <c r="AF3" s="31">
        <v>2</v>
      </c>
      <c r="AG3" s="31">
        <v>2</v>
      </c>
      <c r="AH3" s="31">
        <v>0</v>
      </c>
      <c r="AI3" s="31">
        <v>0</v>
      </c>
      <c r="AJ3" s="31">
        <v>0</v>
      </c>
      <c r="AK3" s="34">
        <f t="shared" si="0"/>
        <v>28</v>
      </c>
      <c r="AL3" s="35">
        <f t="shared" si="1"/>
        <v>5</v>
      </c>
      <c r="AM3" s="11"/>
      <c r="AN3" s="3"/>
      <c r="AO3" s="3"/>
    </row>
    <row r="4" spans="1:41" ht="24.95" customHeight="1" x14ac:dyDescent="0.25">
      <c r="A4" s="40">
        <v>3</v>
      </c>
      <c r="B4" s="31">
        <v>3</v>
      </c>
      <c r="C4" s="31">
        <v>1</v>
      </c>
      <c r="D4" s="30">
        <v>0</v>
      </c>
      <c r="E4" s="31">
        <v>1</v>
      </c>
      <c r="F4" s="31">
        <v>0</v>
      </c>
      <c r="G4" s="31">
        <v>1</v>
      </c>
      <c r="H4" s="31">
        <v>0</v>
      </c>
      <c r="I4" s="31">
        <v>1</v>
      </c>
      <c r="J4" s="31">
        <v>2</v>
      </c>
      <c r="K4" s="31">
        <v>0</v>
      </c>
      <c r="L4" s="31">
        <v>3</v>
      </c>
      <c r="M4" s="31">
        <v>2</v>
      </c>
      <c r="N4" s="31">
        <v>2</v>
      </c>
      <c r="O4" s="31">
        <v>0</v>
      </c>
      <c r="P4" s="31">
        <v>0</v>
      </c>
      <c r="Q4" s="31">
        <v>0</v>
      </c>
      <c r="R4" s="31">
        <v>1</v>
      </c>
      <c r="S4" s="31">
        <v>1</v>
      </c>
      <c r="T4" s="31">
        <v>1</v>
      </c>
      <c r="U4" s="31">
        <v>3</v>
      </c>
      <c r="V4" s="31">
        <v>3</v>
      </c>
      <c r="W4" s="31">
        <v>3</v>
      </c>
      <c r="X4" s="31">
        <v>1</v>
      </c>
      <c r="Y4" s="31">
        <v>0</v>
      </c>
      <c r="Z4" s="31">
        <v>1</v>
      </c>
      <c r="AA4" s="31">
        <v>3</v>
      </c>
      <c r="AB4" s="31">
        <v>0</v>
      </c>
      <c r="AC4" s="31">
        <v>2</v>
      </c>
      <c r="AD4" s="31">
        <v>3</v>
      </c>
      <c r="AE4" s="31">
        <v>2</v>
      </c>
      <c r="AF4" s="31">
        <v>2</v>
      </c>
      <c r="AG4" s="31">
        <v>1</v>
      </c>
      <c r="AH4" s="31">
        <v>3</v>
      </c>
      <c r="AI4" s="31">
        <v>1</v>
      </c>
      <c r="AJ4" s="31">
        <v>3</v>
      </c>
      <c r="AK4" s="34">
        <f t="shared" si="0"/>
        <v>50</v>
      </c>
      <c r="AL4" s="35">
        <f t="shared" si="1"/>
        <v>9</v>
      </c>
      <c r="AM4" s="11"/>
      <c r="AN4" s="3"/>
      <c r="AO4" s="3"/>
    </row>
    <row r="5" spans="1:41" ht="24.95" customHeight="1" x14ac:dyDescent="0.25">
      <c r="A5" s="40">
        <v>4</v>
      </c>
      <c r="B5" s="31">
        <v>1</v>
      </c>
      <c r="C5" s="31">
        <v>3</v>
      </c>
      <c r="D5" s="31">
        <v>0</v>
      </c>
      <c r="E5" s="30">
        <v>0</v>
      </c>
      <c r="F5" s="31">
        <v>0</v>
      </c>
      <c r="G5" s="31">
        <v>3</v>
      </c>
      <c r="H5" s="31">
        <v>1</v>
      </c>
      <c r="I5" s="31">
        <v>0</v>
      </c>
      <c r="J5" s="31">
        <v>2</v>
      </c>
      <c r="K5" s="31">
        <v>1</v>
      </c>
      <c r="L5" s="31">
        <v>3</v>
      </c>
      <c r="M5" s="31">
        <v>3</v>
      </c>
      <c r="N5" s="31">
        <v>3</v>
      </c>
      <c r="O5" s="31">
        <v>0</v>
      </c>
      <c r="P5" s="31">
        <v>0</v>
      </c>
      <c r="Q5" s="31">
        <v>0</v>
      </c>
      <c r="R5" s="31">
        <v>2</v>
      </c>
      <c r="S5" s="31">
        <v>0</v>
      </c>
      <c r="T5" s="31">
        <v>3</v>
      </c>
      <c r="U5" s="31">
        <v>1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v>0</v>
      </c>
      <c r="AB5" s="31">
        <v>2</v>
      </c>
      <c r="AC5" s="31">
        <v>3</v>
      </c>
      <c r="AD5" s="31">
        <v>3</v>
      </c>
      <c r="AE5" s="31">
        <v>3</v>
      </c>
      <c r="AF5" s="31">
        <v>2</v>
      </c>
      <c r="AG5" s="31">
        <v>1</v>
      </c>
      <c r="AH5" s="31">
        <v>0</v>
      </c>
      <c r="AI5" s="31">
        <v>0</v>
      </c>
      <c r="AJ5" s="31">
        <v>0</v>
      </c>
      <c r="AK5" s="34">
        <f t="shared" si="0"/>
        <v>40</v>
      </c>
      <c r="AL5" s="35">
        <f t="shared" si="1"/>
        <v>9</v>
      </c>
      <c r="AM5" s="11"/>
      <c r="AN5" s="3"/>
      <c r="AO5" s="3"/>
    </row>
    <row r="6" spans="1:41" ht="24.95" customHeight="1" x14ac:dyDescent="0.25">
      <c r="A6" s="40">
        <v>5</v>
      </c>
      <c r="B6" s="31">
        <v>1</v>
      </c>
      <c r="C6" s="31">
        <v>2</v>
      </c>
      <c r="D6" s="31">
        <v>0</v>
      </c>
      <c r="E6" s="31">
        <v>1</v>
      </c>
      <c r="F6" s="30">
        <v>0</v>
      </c>
      <c r="G6" s="31">
        <v>3</v>
      </c>
      <c r="H6" s="31">
        <v>3</v>
      </c>
      <c r="I6" s="31">
        <v>1</v>
      </c>
      <c r="J6" s="31">
        <v>2</v>
      </c>
      <c r="K6" s="31">
        <v>0</v>
      </c>
      <c r="L6" s="31">
        <v>0</v>
      </c>
      <c r="M6" s="31">
        <v>0</v>
      </c>
      <c r="N6" s="31">
        <v>3</v>
      </c>
      <c r="O6" s="31">
        <v>0</v>
      </c>
      <c r="P6" s="31">
        <v>0</v>
      </c>
      <c r="Q6" s="31">
        <v>0</v>
      </c>
      <c r="R6" s="31">
        <v>1</v>
      </c>
      <c r="S6" s="31">
        <v>0</v>
      </c>
      <c r="T6" s="31">
        <v>3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1</v>
      </c>
      <c r="AA6" s="31">
        <v>0</v>
      </c>
      <c r="AB6" s="31">
        <v>1</v>
      </c>
      <c r="AC6" s="31">
        <v>3</v>
      </c>
      <c r="AD6" s="31">
        <v>1</v>
      </c>
      <c r="AE6" s="31">
        <v>2</v>
      </c>
      <c r="AF6" s="31">
        <v>2</v>
      </c>
      <c r="AG6" s="31">
        <v>1</v>
      </c>
      <c r="AH6" s="31">
        <v>0</v>
      </c>
      <c r="AI6" s="31">
        <v>0</v>
      </c>
      <c r="AJ6" s="31">
        <v>0</v>
      </c>
      <c r="AK6" s="34">
        <f t="shared" si="0"/>
        <v>31</v>
      </c>
      <c r="AL6" s="35">
        <f t="shared" si="1"/>
        <v>5</v>
      </c>
      <c r="AM6" s="11"/>
      <c r="AN6" s="3"/>
      <c r="AO6" s="3"/>
    </row>
    <row r="7" spans="1:41" ht="24.95" customHeight="1" x14ac:dyDescent="0.25">
      <c r="A7" s="40">
        <v>6</v>
      </c>
      <c r="B7" s="31">
        <v>2</v>
      </c>
      <c r="C7" s="31">
        <v>2</v>
      </c>
      <c r="D7" s="31">
        <v>0</v>
      </c>
      <c r="E7" s="31">
        <v>3</v>
      </c>
      <c r="F7" s="31">
        <v>3</v>
      </c>
      <c r="G7" s="30">
        <v>0</v>
      </c>
      <c r="H7" s="31">
        <v>2</v>
      </c>
      <c r="I7" s="31">
        <v>1</v>
      </c>
      <c r="J7" s="31">
        <v>3</v>
      </c>
      <c r="K7" s="31">
        <v>0</v>
      </c>
      <c r="L7" s="31">
        <v>1</v>
      </c>
      <c r="M7" s="31">
        <v>2</v>
      </c>
      <c r="N7" s="31">
        <v>3</v>
      </c>
      <c r="O7" s="31">
        <v>0</v>
      </c>
      <c r="P7" s="31">
        <v>0</v>
      </c>
      <c r="Q7" s="31">
        <v>0</v>
      </c>
      <c r="R7" s="31">
        <v>3</v>
      </c>
      <c r="S7" s="31">
        <v>0</v>
      </c>
      <c r="T7" s="31">
        <v>3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1</v>
      </c>
      <c r="AA7" s="31">
        <v>0</v>
      </c>
      <c r="AB7" s="31">
        <v>2</v>
      </c>
      <c r="AC7" s="31">
        <v>2</v>
      </c>
      <c r="AD7" s="31">
        <v>3</v>
      </c>
      <c r="AE7" s="31">
        <v>2</v>
      </c>
      <c r="AF7" s="31">
        <v>2</v>
      </c>
      <c r="AG7" s="31">
        <v>3</v>
      </c>
      <c r="AH7" s="31">
        <v>1</v>
      </c>
      <c r="AI7" s="31">
        <v>0</v>
      </c>
      <c r="AJ7" s="31">
        <v>0</v>
      </c>
      <c r="AK7" s="34">
        <f t="shared" si="0"/>
        <v>44</v>
      </c>
      <c r="AL7" s="35">
        <f t="shared" si="1"/>
        <v>8</v>
      </c>
      <c r="AM7" s="11"/>
      <c r="AN7" s="3"/>
      <c r="AO7" s="3"/>
    </row>
    <row r="8" spans="1:41" ht="24.95" customHeight="1" x14ac:dyDescent="0.25">
      <c r="A8" s="40">
        <v>7</v>
      </c>
      <c r="B8" s="31">
        <v>1</v>
      </c>
      <c r="C8" s="31">
        <v>2</v>
      </c>
      <c r="D8" s="31">
        <v>0</v>
      </c>
      <c r="E8" s="31">
        <v>1</v>
      </c>
      <c r="F8" s="31">
        <v>3</v>
      </c>
      <c r="G8" s="31">
        <v>2</v>
      </c>
      <c r="H8" s="30">
        <v>0</v>
      </c>
      <c r="I8" s="31">
        <v>1</v>
      </c>
      <c r="J8" s="31">
        <v>2</v>
      </c>
      <c r="K8" s="31">
        <v>0</v>
      </c>
      <c r="L8" s="31">
        <v>1</v>
      </c>
      <c r="M8" s="31">
        <v>0</v>
      </c>
      <c r="N8" s="31">
        <v>3</v>
      </c>
      <c r="O8" s="31">
        <v>0</v>
      </c>
      <c r="P8" s="31">
        <v>0</v>
      </c>
      <c r="Q8" s="31">
        <v>0</v>
      </c>
      <c r="R8" s="31">
        <v>1</v>
      </c>
      <c r="S8" s="31">
        <v>0</v>
      </c>
      <c r="T8" s="31">
        <v>1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1</v>
      </c>
      <c r="AA8" s="31">
        <v>0</v>
      </c>
      <c r="AB8" s="31">
        <v>1</v>
      </c>
      <c r="AC8" s="31">
        <v>2</v>
      </c>
      <c r="AD8" s="31">
        <v>2</v>
      </c>
      <c r="AE8" s="31">
        <v>2</v>
      </c>
      <c r="AF8" s="31">
        <v>1</v>
      </c>
      <c r="AG8" s="31">
        <v>1</v>
      </c>
      <c r="AH8" s="31">
        <v>0</v>
      </c>
      <c r="AI8" s="31">
        <v>0</v>
      </c>
      <c r="AJ8" s="31">
        <v>0</v>
      </c>
      <c r="AK8" s="34">
        <f t="shared" si="0"/>
        <v>28</v>
      </c>
      <c r="AL8" s="35">
        <f t="shared" si="1"/>
        <v>2</v>
      </c>
      <c r="AM8" s="11"/>
      <c r="AN8" s="3"/>
      <c r="AO8" s="3"/>
    </row>
    <row r="9" spans="1:41" ht="24.95" customHeight="1" x14ac:dyDescent="0.25">
      <c r="A9" s="40">
        <v>8</v>
      </c>
      <c r="B9" s="31">
        <v>0</v>
      </c>
      <c r="C9" s="31">
        <v>3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0">
        <v>0</v>
      </c>
      <c r="J9" s="31">
        <v>3</v>
      </c>
      <c r="K9" s="31">
        <v>0</v>
      </c>
      <c r="L9" s="31">
        <v>0</v>
      </c>
      <c r="M9" s="31">
        <v>0</v>
      </c>
      <c r="N9" s="31">
        <v>2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3</v>
      </c>
      <c r="AC9" s="31">
        <v>3</v>
      </c>
      <c r="AD9" s="31">
        <v>1</v>
      </c>
      <c r="AE9" s="31">
        <v>3</v>
      </c>
      <c r="AF9" s="31">
        <v>3</v>
      </c>
      <c r="AG9" s="31">
        <v>1</v>
      </c>
      <c r="AH9" s="31">
        <v>0</v>
      </c>
      <c r="AI9" s="31">
        <v>0</v>
      </c>
      <c r="AJ9" s="31">
        <v>0</v>
      </c>
      <c r="AK9" s="34">
        <f t="shared" si="0"/>
        <v>22</v>
      </c>
      <c r="AL9" s="35">
        <f t="shared" si="1"/>
        <v>6</v>
      </c>
      <c r="AM9" s="11"/>
      <c r="AN9" s="3"/>
      <c r="AO9" s="3"/>
    </row>
    <row r="10" spans="1:41" ht="24.95" customHeight="1" x14ac:dyDescent="0.25">
      <c r="A10" s="40">
        <v>9</v>
      </c>
      <c r="B10" s="31">
        <v>3</v>
      </c>
      <c r="C10" s="31">
        <v>3</v>
      </c>
      <c r="D10" s="31">
        <v>2</v>
      </c>
      <c r="E10" s="31">
        <v>2</v>
      </c>
      <c r="F10" s="31">
        <v>2</v>
      </c>
      <c r="G10" s="31">
        <v>3</v>
      </c>
      <c r="H10" s="31">
        <v>2</v>
      </c>
      <c r="I10" s="31">
        <v>2</v>
      </c>
      <c r="J10" s="30">
        <v>0</v>
      </c>
      <c r="K10" s="31">
        <v>1</v>
      </c>
      <c r="L10" s="31">
        <v>2</v>
      </c>
      <c r="M10" s="31">
        <v>2</v>
      </c>
      <c r="N10" s="31">
        <v>3</v>
      </c>
      <c r="O10" s="31">
        <v>0</v>
      </c>
      <c r="P10" s="31">
        <v>1</v>
      </c>
      <c r="Q10" s="31">
        <v>0</v>
      </c>
      <c r="R10" s="31">
        <v>3</v>
      </c>
      <c r="S10" s="31">
        <v>1</v>
      </c>
      <c r="T10" s="31">
        <v>2</v>
      </c>
      <c r="U10" s="31">
        <v>3</v>
      </c>
      <c r="V10" s="31">
        <v>1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2</v>
      </c>
      <c r="AC10" s="31">
        <v>3</v>
      </c>
      <c r="AD10" s="31">
        <v>1</v>
      </c>
      <c r="AE10" s="31">
        <v>3</v>
      </c>
      <c r="AF10" s="32">
        <v>2</v>
      </c>
      <c r="AG10" s="31">
        <v>3</v>
      </c>
      <c r="AH10" s="31">
        <v>0</v>
      </c>
      <c r="AI10" s="31">
        <v>0</v>
      </c>
      <c r="AJ10" s="31">
        <v>1</v>
      </c>
      <c r="AK10" s="34">
        <f t="shared" si="0"/>
        <v>53</v>
      </c>
      <c r="AL10" s="35">
        <f t="shared" si="1"/>
        <v>9</v>
      </c>
      <c r="AM10" s="11"/>
      <c r="AN10" s="3"/>
      <c r="AO10" s="3"/>
    </row>
    <row r="11" spans="1:41" ht="24.95" customHeight="1" x14ac:dyDescent="0.25">
      <c r="A11" s="40">
        <v>10</v>
      </c>
      <c r="B11" s="31">
        <v>1</v>
      </c>
      <c r="C11" s="31">
        <v>1</v>
      </c>
      <c r="D11" s="31">
        <v>0</v>
      </c>
      <c r="E11" s="31">
        <v>1</v>
      </c>
      <c r="F11" s="31">
        <v>0</v>
      </c>
      <c r="G11" s="31">
        <v>0</v>
      </c>
      <c r="H11" s="31">
        <v>0</v>
      </c>
      <c r="I11" s="31">
        <v>2</v>
      </c>
      <c r="J11" s="31">
        <v>1</v>
      </c>
      <c r="K11" s="30">
        <v>0</v>
      </c>
      <c r="L11" s="31">
        <v>2</v>
      </c>
      <c r="M11" s="31">
        <v>1</v>
      </c>
      <c r="N11" s="31">
        <v>2</v>
      </c>
      <c r="O11" s="31">
        <v>0</v>
      </c>
      <c r="P11" s="31">
        <v>0</v>
      </c>
      <c r="Q11" s="31">
        <v>0</v>
      </c>
      <c r="R11" s="31">
        <v>2</v>
      </c>
      <c r="S11" s="31">
        <v>1</v>
      </c>
      <c r="T11" s="31">
        <v>2</v>
      </c>
      <c r="U11" s="31">
        <v>2</v>
      </c>
      <c r="V11" s="31">
        <v>1</v>
      </c>
      <c r="W11" s="31">
        <v>0</v>
      </c>
      <c r="X11" s="31">
        <v>0</v>
      </c>
      <c r="Y11" s="31">
        <v>0</v>
      </c>
      <c r="Z11" s="31">
        <v>2</v>
      </c>
      <c r="AA11" s="31">
        <v>0</v>
      </c>
      <c r="AB11" s="31">
        <v>2</v>
      </c>
      <c r="AC11" s="31">
        <v>2</v>
      </c>
      <c r="AD11" s="31">
        <v>1</v>
      </c>
      <c r="AE11" s="31">
        <v>2</v>
      </c>
      <c r="AF11" s="32">
        <v>3</v>
      </c>
      <c r="AG11" s="31">
        <v>2</v>
      </c>
      <c r="AH11" s="31">
        <v>0</v>
      </c>
      <c r="AI11" s="31">
        <v>0</v>
      </c>
      <c r="AJ11" s="31">
        <v>1</v>
      </c>
      <c r="AK11" s="34">
        <f t="shared" si="0"/>
        <v>34</v>
      </c>
      <c r="AL11" s="35">
        <f t="shared" si="1"/>
        <v>1</v>
      </c>
      <c r="AM11" s="11"/>
      <c r="AN11" s="3"/>
      <c r="AO11" s="3"/>
    </row>
    <row r="12" spans="1:41" ht="24.95" customHeight="1" x14ac:dyDescent="0.25">
      <c r="A12" s="40">
        <v>11</v>
      </c>
      <c r="B12" s="31">
        <v>3</v>
      </c>
      <c r="C12" s="31">
        <v>2</v>
      </c>
      <c r="D12" s="31">
        <v>0</v>
      </c>
      <c r="E12" s="31">
        <v>1</v>
      </c>
      <c r="F12" s="31">
        <v>0</v>
      </c>
      <c r="G12" s="31">
        <v>1</v>
      </c>
      <c r="H12" s="31">
        <v>0</v>
      </c>
      <c r="I12" s="31">
        <v>1</v>
      </c>
      <c r="J12" s="31">
        <v>1</v>
      </c>
      <c r="K12" s="31">
        <v>0</v>
      </c>
      <c r="L12" s="30">
        <v>0</v>
      </c>
      <c r="M12" s="31">
        <v>3</v>
      </c>
      <c r="N12" s="31">
        <v>1</v>
      </c>
      <c r="O12" s="31">
        <v>0</v>
      </c>
      <c r="P12" s="31">
        <v>1</v>
      </c>
      <c r="Q12" s="31">
        <v>0</v>
      </c>
      <c r="R12" s="31">
        <v>2</v>
      </c>
      <c r="S12" s="31">
        <v>1</v>
      </c>
      <c r="T12" s="31">
        <v>0</v>
      </c>
      <c r="U12" s="31">
        <v>2</v>
      </c>
      <c r="V12" s="31">
        <v>3</v>
      </c>
      <c r="W12" s="31">
        <v>2</v>
      </c>
      <c r="X12" s="31">
        <v>2</v>
      </c>
      <c r="Y12" s="31">
        <v>0</v>
      </c>
      <c r="Z12" s="31">
        <v>3</v>
      </c>
      <c r="AA12" s="31">
        <v>3</v>
      </c>
      <c r="AB12" s="31">
        <v>2</v>
      </c>
      <c r="AC12" s="31">
        <v>2</v>
      </c>
      <c r="AD12" s="31">
        <v>2</v>
      </c>
      <c r="AE12" s="31">
        <v>3</v>
      </c>
      <c r="AF12" s="32">
        <v>0</v>
      </c>
      <c r="AG12" s="31">
        <v>1</v>
      </c>
      <c r="AH12" s="31">
        <v>3</v>
      </c>
      <c r="AI12" s="31">
        <v>2</v>
      </c>
      <c r="AJ12" s="31">
        <v>3</v>
      </c>
      <c r="AK12" s="34">
        <f t="shared" si="0"/>
        <v>50</v>
      </c>
      <c r="AL12" s="35">
        <f t="shared" si="1"/>
        <v>8</v>
      </c>
      <c r="AM12" s="11"/>
      <c r="AN12" s="3"/>
      <c r="AO12" s="3"/>
    </row>
    <row r="13" spans="1:41" ht="24.95" customHeight="1" x14ac:dyDescent="0.25">
      <c r="A13" s="40">
        <v>12</v>
      </c>
      <c r="B13" s="31">
        <v>0</v>
      </c>
      <c r="C13" s="31">
        <v>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3</v>
      </c>
      <c r="M13" s="30">
        <v>0</v>
      </c>
      <c r="N13" s="31">
        <v>1</v>
      </c>
      <c r="O13" s="31">
        <v>0</v>
      </c>
      <c r="P13" s="31">
        <v>0</v>
      </c>
      <c r="Q13" s="31">
        <v>0</v>
      </c>
      <c r="R13" s="31">
        <v>2</v>
      </c>
      <c r="S13" s="31">
        <v>2</v>
      </c>
      <c r="T13" s="31">
        <v>0</v>
      </c>
      <c r="U13" s="31">
        <v>0</v>
      </c>
      <c r="V13" s="31">
        <v>3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1</v>
      </c>
      <c r="AD13" s="31">
        <v>0</v>
      </c>
      <c r="AE13" s="31">
        <v>1</v>
      </c>
      <c r="AF13" s="32">
        <v>0</v>
      </c>
      <c r="AG13" s="31">
        <v>2</v>
      </c>
      <c r="AH13" s="31">
        <v>0</v>
      </c>
      <c r="AI13" s="31">
        <v>0</v>
      </c>
      <c r="AJ13" s="31">
        <v>0</v>
      </c>
      <c r="AK13" s="34">
        <f t="shared" si="0"/>
        <v>16</v>
      </c>
      <c r="AL13" s="35">
        <f t="shared" si="1"/>
        <v>2</v>
      </c>
      <c r="AM13" s="11"/>
      <c r="AN13" s="3"/>
      <c r="AO13" s="3"/>
    </row>
    <row r="14" spans="1:41" ht="24.95" customHeight="1" x14ac:dyDescent="0.25">
      <c r="A14" s="40">
        <v>13</v>
      </c>
      <c r="B14" s="31">
        <v>3</v>
      </c>
      <c r="C14" s="31">
        <v>3</v>
      </c>
      <c r="D14" s="31">
        <v>1</v>
      </c>
      <c r="E14" s="31">
        <v>2</v>
      </c>
      <c r="F14" s="31">
        <v>1</v>
      </c>
      <c r="G14" s="31">
        <v>2</v>
      </c>
      <c r="H14" s="31">
        <v>2</v>
      </c>
      <c r="I14" s="31">
        <v>3</v>
      </c>
      <c r="J14" s="31">
        <v>3</v>
      </c>
      <c r="K14" s="31">
        <v>1</v>
      </c>
      <c r="L14" s="31">
        <v>2</v>
      </c>
      <c r="M14" s="31">
        <v>3</v>
      </c>
      <c r="N14" s="30">
        <v>0</v>
      </c>
      <c r="O14" s="31">
        <v>1</v>
      </c>
      <c r="P14" s="31">
        <v>0</v>
      </c>
      <c r="Q14" s="31">
        <v>0</v>
      </c>
      <c r="R14" s="31">
        <v>3</v>
      </c>
      <c r="S14" s="31">
        <v>2</v>
      </c>
      <c r="T14" s="31">
        <v>1</v>
      </c>
      <c r="U14" s="31">
        <v>3</v>
      </c>
      <c r="V14" s="31">
        <v>0</v>
      </c>
      <c r="W14" s="31">
        <v>0</v>
      </c>
      <c r="X14" s="31">
        <v>0</v>
      </c>
      <c r="Y14" s="31">
        <v>0</v>
      </c>
      <c r="Z14" s="31">
        <v>1</v>
      </c>
      <c r="AA14" s="31">
        <v>0</v>
      </c>
      <c r="AB14" s="31">
        <v>3</v>
      </c>
      <c r="AC14" s="31">
        <v>3</v>
      </c>
      <c r="AD14" s="31">
        <v>2</v>
      </c>
      <c r="AE14" s="31">
        <v>3</v>
      </c>
      <c r="AF14" s="32">
        <v>2</v>
      </c>
      <c r="AG14" s="31">
        <v>3</v>
      </c>
      <c r="AH14" s="31">
        <v>1</v>
      </c>
      <c r="AI14" s="31">
        <v>1</v>
      </c>
      <c r="AJ14" s="31">
        <v>2</v>
      </c>
      <c r="AK14" s="34">
        <f t="shared" si="0"/>
        <v>57</v>
      </c>
      <c r="AL14" s="35">
        <f t="shared" si="1"/>
        <v>11</v>
      </c>
      <c r="AM14" s="11"/>
      <c r="AN14" s="3"/>
      <c r="AO14" s="3"/>
    </row>
    <row r="15" spans="1:41" ht="24.95" customHeight="1" x14ac:dyDescent="0.25">
      <c r="A15" s="40">
        <v>14</v>
      </c>
      <c r="B15" s="31">
        <v>0</v>
      </c>
      <c r="C15" s="31">
        <v>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2</v>
      </c>
      <c r="J15" s="31">
        <v>0</v>
      </c>
      <c r="K15" s="31">
        <v>0</v>
      </c>
      <c r="L15" s="31">
        <v>1</v>
      </c>
      <c r="M15" s="31">
        <v>0</v>
      </c>
      <c r="N15" s="31">
        <v>2</v>
      </c>
      <c r="O15" s="30">
        <v>0</v>
      </c>
      <c r="P15" s="31">
        <v>1</v>
      </c>
      <c r="Q15" s="31">
        <v>0</v>
      </c>
      <c r="R15" s="31">
        <v>0</v>
      </c>
      <c r="S15" s="31">
        <v>1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2</v>
      </c>
      <c r="AC15" s="31">
        <v>3</v>
      </c>
      <c r="AD15" s="31">
        <v>0</v>
      </c>
      <c r="AE15" s="31">
        <v>3</v>
      </c>
      <c r="AF15" s="32">
        <v>2</v>
      </c>
      <c r="AG15" s="31">
        <v>0</v>
      </c>
      <c r="AH15" s="31">
        <v>0</v>
      </c>
      <c r="AI15" s="31">
        <v>0</v>
      </c>
      <c r="AJ15" s="31">
        <v>0</v>
      </c>
      <c r="AK15" s="34">
        <f t="shared" si="0"/>
        <v>20</v>
      </c>
      <c r="AL15" s="35">
        <f t="shared" si="1"/>
        <v>3</v>
      </c>
      <c r="AM15" s="11"/>
      <c r="AN15" s="3"/>
      <c r="AO15" s="3"/>
    </row>
    <row r="16" spans="1:41" ht="24.95" customHeight="1" x14ac:dyDescent="0.25">
      <c r="A16" s="40">
        <v>15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1</v>
      </c>
      <c r="J16" s="31">
        <v>0</v>
      </c>
      <c r="K16" s="31">
        <v>0</v>
      </c>
      <c r="L16" s="31">
        <v>0</v>
      </c>
      <c r="M16" s="31">
        <v>2</v>
      </c>
      <c r="N16" s="31">
        <v>1</v>
      </c>
      <c r="O16" s="31">
        <v>3</v>
      </c>
      <c r="P16" s="30">
        <v>0</v>
      </c>
      <c r="Q16" s="31">
        <v>0</v>
      </c>
      <c r="R16" s="31">
        <v>1</v>
      </c>
      <c r="S16" s="31">
        <v>1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1</v>
      </c>
      <c r="AC16" s="31">
        <v>2</v>
      </c>
      <c r="AD16" s="31">
        <v>0</v>
      </c>
      <c r="AE16" s="31">
        <v>2</v>
      </c>
      <c r="AF16" s="32">
        <v>1</v>
      </c>
      <c r="AG16" s="31">
        <v>2</v>
      </c>
      <c r="AH16" s="31">
        <v>0</v>
      </c>
      <c r="AI16" s="31">
        <v>0</v>
      </c>
      <c r="AJ16" s="31">
        <v>0</v>
      </c>
      <c r="AK16" s="34">
        <f t="shared" si="0"/>
        <v>17</v>
      </c>
      <c r="AL16" s="35">
        <f t="shared" si="1"/>
        <v>1</v>
      </c>
      <c r="AM16" s="11"/>
      <c r="AN16" s="3"/>
      <c r="AO16" s="3"/>
    </row>
    <row r="17" spans="1:41" ht="24.95" customHeight="1" x14ac:dyDescent="0.25">
      <c r="A17" s="40">
        <v>16</v>
      </c>
      <c r="B17" s="31">
        <v>0</v>
      </c>
      <c r="C17" s="31">
        <v>3</v>
      </c>
      <c r="D17" s="31">
        <v>0</v>
      </c>
      <c r="E17" s="31">
        <v>1</v>
      </c>
      <c r="F17" s="31">
        <v>0</v>
      </c>
      <c r="G17" s="31">
        <v>0</v>
      </c>
      <c r="H17" s="31">
        <v>1</v>
      </c>
      <c r="I17" s="31">
        <v>3</v>
      </c>
      <c r="J17" s="31">
        <v>2</v>
      </c>
      <c r="K17" s="31">
        <v>0</v>
      </c>
      <c r="L17" s="31">
        <v>3</v>
      </c>
      <c r="M17" s="31">
        <v>0</v>
      </c>
      <c r="N17" s="31">
        <v>3</v>
      </c>
      <c r="O17" s="31">
        <v>1</v>
      </c>
      <c r="P17" s="31">
        <v>2</v>
      </c>
      <c r="Q17" s="30">
        <v>0</v>
      </c>
      <c r="R17" s="31">
        <v>1</v>
      </c>
      <c r="S17" s="31">
        <v>0</v>
      </c>
      <c r="T17" s="31">
        <v>0</v>
      </c>
      <c r="U17" s="31">
        <v>2</v>
      </c>
      <c r="V17" s="31">
        <v>3</v>
      </c>
      <c r="W17" s="31">
        <v>3</v>
      </c>
      <c r="X17" s="31">
        <v>0</v>
      </c>
      <c r="Y17" s="31">
        <v>3</v>
      </c>
      <c r="Z17" s="31">
        <v>2</v>
      </c>
      <c r="AA17" s="31">
        <v>2</v>
      </c>
      <c r="AB17" s="31">
        <v>3</v>
      </c>
      <c r="AC17" s="31">
        <v>3</v>
      </c>
      <c r="AD17" s="31">
        <v>2</v>
      </c>
      <c r="AE17" s="31">
        <v>3</v>
      </c>
      <c r="AF17" s="32">
        <v>3</v>
      </c>
      <c r="AG17" s="31">
        <v>1</v>
      </c>
      <c r="AH17" s="31">
        <v>1</v>
      </c>
      <c r="AI17" s="31">
        <v>0</v>
      </c>
      <c r="AJ17" s="31">
        <v>0</v>
      </c>
      <c r="AK17" s="34">
        <f t="shared" si="0"/>
        <v>51</v>
      </c>
      <c r="AL17" s="35">
        <f t="shared" si="1"/>
        <v>11</v>
      </c>
      <c r="AM17" s="11"/>
      <c r="AN17" s="3"/>
      <c r="AO17" s="3"/>
    </row>
    <row r="18" spans="1:41" ht="24.95" customHeight="1" x14ac:dyDescent="0.25">
      <c r="A18" s="40">
        <v>17</v>
      </c>
      <c r="B18" s="31">
        <v>0</v>
      </c>
      <c r="C18" s="31">
        <v>2</v>
      </c>
      <c r="D18" s="31">
        <v>0</v>
      </c>
      <c r="E18" s="31">
        <v>1</v>
      </c>
      <c r="F18" s="31">
        <v>0</v>
      </c>
      <c r="G18" s="31">
        <v>0</v>
      </c>
      <c r="H18" s="31">
        <v>0</v>
      </c>
      <c r="I18" s="31">
        <v>1</v>
      </c>
      <c r="J18" s="31">
        <v>1</v>
      </c>
      <c r="K18" s="31">
        <v>0</v>
      </c>
      <c r="L18" s="31">
        <v>3</v>
      </c>
      <c r="M18" s="31">
        <v>3</v>
      </c>
      <c r="N18" s="31">
        <v>3</v>
      </c>
      <c r="O18" s="31">
        <v>0</v>
      </c>
      <c r="P18" s="31">
        <v>0</v>
      </c>
      <c r="Q18" s="31">
        <v>0</v>
      </c>
      <c r="R18" s="30">
        <v>0</v>
      </c>
      <c r="S18" s="31">
        <v>0</v>
      </c>
      <c r="T18" s="31">
        <v>0</v>
      </c>
      <c r="U18" s="31">
        <v>0</v>
      </c>
      <c r="V18" s="31">
        <v>3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1</v>
      </c>
      <c r="AC18" s="31">
        <v>2</v>
      </c>
      <c r="AD18" s="31">
        <v>2</v>
      </c>
      <c r="AE18" s="31">
        <v>2</v>
      </c>
      <c r="AF18" s="32">
        <v>2</v>
      </c>
      <c r="AG18" s="31">
        <v>3</v>
      </c>
      <c r="AH18" s="31">
        <v>3</v>
      </c>
      <c r="AI18" s="31">
        <v>0</v>
      </c>
      <c r="AJ18" s="31">
        <v>0</v>
      </c>
      <c r="AK18" s="34">
        <f t="shared" si="0"/>
        <v>32</v>
      </c>
      <c r="AL18" s="35">
        <f t="shared" si="1"/>
        <v>6</v>
      </c>
      <c r="AM18" s="11"/>
      <c r="AN18" s="3"/>
      <c r="AO18" s="3"/>
    </row>
    <row r="19" spans="1:41" ht="24.95" customHeight="1" x14ac:dyDescent="0.25">
      <c r="A19" s="40">
        <v>18</v>
      </c>
      <c r="B19" s="31">
        <v>2</v>
      </c>
      <c r="C19" s="31">
        <v>1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3</v>
      </c>
      <c r="J19" s="31">
        <v>2</v>
      </c>
      <c r="K19" s="31">
        <v>0</v>
      </c>
      <c r="L19" s="31">
        <v>0</v>
      </c>
      <c r="M19" s="31">
        <v>0</v>
      </c>
      <c r="N19" s="31">
        <v>2</v>
      </c>
      <c r="O19" s="31">
        <v>2</v>
      </c>
      <c r="P19" s="31">
        <v>0</v>
      </c>
      <c r="Q19" s="31">
        <v>0</v>
      </c>
      <c r="R19" s="31">
        <v>2</v>
      </c>
      <c r="S19" s="30">
        <v>0</v>
      </c>
      <c r="T19" s="31">
        <v>1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1</v>
      </c>
      <c r="AC19" s="31">
        <v>2</v>
      </c>
      <c r="AD19" s="31">
        <v>0</v>
      </c>
      <c r="AE19" s="31">
        <v>2</v>
      </c>
      <c r="AF19" s="32">
        <v>1</v>
      </c>
      <c r="AG19" s="31">
        <v>1</v>
      </c>
      <c r="AH19" s="31">
        <v>0</v>
      </c>
      <c r="AI19" s="31">
        <v>0</v>
      </c>
      <c r="AJ19" s="31">
        <v>0</v>
      </c>
      <c r="AK19" s="34">
        <f t="shared" si="0"/>
        <v>22</v>
      </c>
      <c r="AL19" s="35">
        <f t="shared" si="1"/>
        <v>1</v>
      </c>
      <c r="AM19" s="11"/>
      <c r="AN19" s="3"/>
      <c r="AO19" s="3"/>
    </row>
    <row r="20" spans="1:41" ht="24.95" customHeight="1" x14ac:dyDescent="0.25">
      <c r="A20" s="40">
        <v>19</v>
      </c>
      <c r="B20" s="31">
        <v>3</v>
      </c>
      <c r="C20" s="31">
        <v>3</v>
      </c>
      <c r="D20" s="31">
        <v>0</v>
      </c>
      <c r="E20" s="31">
        <v>0</v>
      </c>
      <c r="F20" s="31">
        <v>0</v>
      </c>
      <c r="G20" s="31">
        <v>2</v>
      </c>
      <c r="H20" s="31">
        <v>0</v>
      </c>
      <c r="I20" s="31">
        <v>1</v>
      </c>
      <c r="J20" s="31">
        <v>2</v>
      </c>
      <c r="K20" s="31">
        <v>1</v>
      </c>
      <c r="L20" s="31">
        <v>0</v>
      </c>
      <c r="M20" s="31">
        <v>2</v>
      </c>
      <c r="N20" s="31">
        <v>3</v>
      </c>
      <c r="O20" s="31">
        <v>2</v>
      </c>
      <c r="P20" s="31">
        <v>1</v>
      </c>
      <c r="Q20" s="31">
        <v>0</v>
      </c>
      <c r="R20" s="31">
        <v>2</v>
      </c>
      <c r="S20" s="31">
        <v>1</v>
      </c>
      <c r="T20" s="30"/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1</v>
      </c>
      <c r="AC20" s="31">
        <v>2</v>
      </c>
      <c r="AD20" s="31">
        <v>1</v>
      </c>
      <c r="AE20" s="31">
        <v>3</v>
      </c>
      <c r="AF20" s="32">
        <v>2</v>
      </c>
      <c r="AG20" s="31">
        <v>2</v>
      </c>
      <c r="AH20" s="31">
        <v>0</v>
      </c>
      <c r="AI20" s="31">
        <v>0</v>
      </c>
      <c r="AJ20" s="31">
        <v>0</v>
      </c>
      <c r="AK20" s="34">
        <f t="shared" si="0"/>
        <v>34</v>
      </c>
      <c r="AL20" s="35">
        <f t="shared" si="1"/>
        <v>4</v>
      </c>
      <c r="AM20" s="11"/>
      <c r="AN20" s="3"/>
      <c r="AO20" s="3"/>
    </row>
    <row r="21" spans="1:41" ht="24.95" customHeight="1" x14ac:dyDescent="0.25">
      <c r="A21" s="40">
        <v>20</v>
      </c>
      <c r="B21" s="31">
        <v>3</v>
      </c>
      <c r="C21" s="31">
        <v>2</v>
      </c>
      <c r="D21" s="31">
        <v>1</v>
      </c>
      <c r="E21" s="31">
        <v>1</v>
      </c>
      <c r="F21" s="31">
        <v>0</v>
      </c>
      <c r="G21" s="31">
        <v>0</v>
      </c>
      <c r="H21" s="31">
        <v>0</v>
      </c>
      <c r="I21" s="31">
        <v>3</v>
      </c>
      <c r="J21" s="31">
        <v>1</v>
      </c>
      <c r="K21" s="31">
        <v>0</v>
      </c>
      <c r="L21" s="31">
        <v>1</v>
      </c>
      <c r="M21" s="31">
        <v>3</v>
      </c>
      <c r="N21" s="31">
        <v>2</v>
      </c>
      <c r="O21" s="31">
        <v>0</v>
      </c>
      <c r="P21" s="31">
        <v>1</v>
      </c>
      <c r="Q21" s="31">
        <v>0</v>
      </c>
      <c r="R21" s="31">
        <v>2</v>
      </c>
      <c r="S21" s="31">
        <v>1</v>
      </c>
      <c r="T21" s="31">
        <v>0</v>
      </c>
      <c r="U21" s="30">
        <v>0</v>
      </c>
      <c r="V21" s="31">
        <v>3</v>
      </c>
      <c r="W21" s="31">
        <v>1</v>
      </c>
      <c r="X21" s="31">
        <v>0</v>
      </c>
      <c r="Y21" s="31">
        <v>0</v>
      </c>
      <c r="Z21" s="31">
        <v>0</v>
      </c>
      <c r="AA21" s="31">
        <v>0</v>
      </c>
      <c r="AB21" s="31">
        <v>1</v>
      </c>
      <c r="AC21" s="31">
        <v>2</v>
      </c>
      <c r="AD21" s="31">
        <v>1</v>
      </c>
      <c r="AE21" s="31">
        <v>2</v>
      </c>
      <c r="AF21" s="32">
        <v>0</v>
      </c>
      <c r="AG21" s="31">
        <v>2</v>
      </c>
      <c r="AH21" s="31">
        <v>2</v>
      </c>
      <c r="AI21" s="31">
        <v>1</v>
      </c>
      <c r="AJ21" s="31">
        <v>3</v>
      </c>
      <c r="AK21" s="34">
        <f t="shared" si="0"/>
        <v>39</v>
      </c>
      <c r="AL21" s="35">
        <f t="shared" si="1"/>
        <v>5</v>
      </c>
      <c r="AM21" s="11"/>
      <c r="AN21" s="3"/>
      <c r="AO21" s="3"/>
    </row>
    <row r="22" spans="1:41" ht="24.95" customHeight="1" x14ac:dyDescent="0.25">
      <c r="A22" s="40">
        <v>21</v>
      </c>
      <c r="B22" s="31">
        <v>2</v>
      </c>
      <c r="C22" s="31">
        <v>2</v>
      </c>
      <c r="D22" s="31">
        <v>0</v>
      </c>
      <c r="E22" s="31">
        <v>2</v>
      </c>
      <c r="F22" s="31">
        <v>1</v>
      </c>
      <c r="G22" s="31">
        <v>0</v>
      </c>
      <c r="H22" s="31">
        <v>0</v>
      </c>
      <c r="I22" s="31">
        <v>2</v>
      </c>
      <c r="J22" s="31">
        <v>1</v>
      </c>
      <c r="K22" s="31">
        <v>0</v>
      </c>
      <c r="L22" s="31">
        <v>3</v>
      </c>
      <c r="M22" s="31">
        <v>3</v>
      </c>
      <c r="N22" s="31">
        <v>3</v>
      </c>
      <c r="O22" s="31">
        <v>1</v>
      </c>
      <c r="P22" s="31">
        <v>3</v>
      </c>
      <c r="Q22" s="31">
        <v>0</v>
      </c>
      <c r="R22" s="31">
        <v>1</v>
      </c>
      <c r="S22" s="31">
        <v>2</v>
      </c>
      <c r="T22" s="31">
        <v>1</v>
      </c>
      <c r="U22" s="31">
        <v>3</v>
      </c>
      <c r="V22" s="30">
        <v>0</v>
      </c>
      <c r="W22" s="31">
        <v>3</v>
      </c>
      <c r="X22" s="31">
        <v>3</v>
      </c>
      <c r="Y22" s="31">
        <v>2</v>
      </c>
      <c r="Z22" s="31">
        <v>3</v>
      </c>
      <c r="AA22" s="31">
        <v>3</v>
      </c>
      <c r="AB22" s="31">
        <v>3</v>
      </c>
      <c r="AC22" s="31">
        <v>3</v>
      </c>
      <c r="AD22" s="31">
        <v>3</v>
      </c>
      <c r="AE22" s="31">
        <v>3</v>
      </c>
      <c r="AF22" s="32">
        <v>3</v>
      </c>
      <c r="AG22" s="31">
        <v>2</v>
      </c>
      <c r="AH22" s="31">
        <v>2</v>
      </c>
      <c r="AI22" s="31">
        <v>3</v>
      </c>
      <c r="AJ22" s="31">
        <v>3</v>
      </c>
      <c r="AK22" s="34">
        <f t="shared" si="0"/>
        <v>69</v>
      </c>
      <c r="AL22" s="35">
        <f t="shared" si="1"/>
        <v>16</v>
      </c>
      <c r="AM22" s="11"/>
      <c r="AN22" s="3"/>
      <c r="AO22" s="3"/>
    </row>
    <row r="23" spans="1:41" ht="24.95" customHeight="1" x14ac:dyDescent="0.25">
      <c r="A23" s="40">
        <v>22</v>
      </c>
      <c r="B23" s="31">
        <v>1</v>
      </c>
      <c r="C23" s="31">
        <v>0</v>
      </c>
      <c r="D23" s="31">
        <v>0</v>
      </c>
      <c r="E23" s="31">
        <v>1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2</v>
      </c>
      <c r="M23" s="31">
        <v>0</v>
      </c>
      <c r="N23" s="31">
        <v>1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3</v>
      </c>
      <c r="W23" s="30">
        <v>0</v>
      </c>
      <c r="X23" s="31">
        <v>1</v>
      </c>
      <c r="Y23" s="31">
        <v>3</v>
      </c>
      <c r="Z23" s="31">
        <v>1</v>
      </c>
      <c r="AA23" s="31">
        <v>3</v>
      </c>
      <c r="AB23" s="31">
        <v>0</v>
      </c>
      <c r="AC23" s="31">
        <v>1</v>
      </c>
      <c r="AD23" s="31">
        <v>2</v>
      </c>
      <c r="AE23" s="31">
        <v>0</v>
      </c>
      <c r="AF23" s="32">
        <v>2</v>
      </c>
      <c r="AG23" s="31">
        <v>0</v>
      </c>
      <c r="AH23" s="31">
        <v>1</v>
      </c>
      <c r="AI23" s="31">
        <v>1</v>
      </c>
      <c r="AJ23" s="31">
        <v>0</v>
      </c>
      <c r="AK23" s="34">
        <f t="shared" si="0"/>
        <v>24</v>
      </c>
      <c r="AL23" s="35">
        <f t="shared" si="1"/>
        <v>3</v>
      </c>
      <c r="AM23" s="11"/>
      <c r="AN23" s="3"/>
      <c r="AO23" s="3"/>
    </row>
    <row r="24" spans="1:41" ht="24.95" customHeight="1" x14ac:dyDescent="0.25">
      <c r="A24" s="40">
        <v>23</v>
      </c>
      <c r="B24" s="31">
        <v>0</v>
      </c>
      <c r="C24" s="31">
        <v>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2</v>
      </c>
      <c r="M24" s="31">
        <v>0</v>
      </c>
      <c r="N24" s="31">
        <v>1</v>
      </c>
      <c r="O24" s="31">
        <v>0</v>
      </c>
      <c r="P24" s="31">
        <v>0</v>
      </c>
      <c r="Q24" s="31">
        <v>0</v>
      </c>
      <c r="R24" s="31">
        <v>1</v>
      </c>
      <c r="S24" s="31">
        <v>1</v>
      </c>
      <c r="T24" s="31">
        <v>0</v>
      </c>
      <c r="U24" s="31">
        <v>1</v>
      </c>
      <c r="V24" s="31">
        <v>2</v>
      </c>
      <c r="W24" s="31">
        <v>2</v>
      </c>
      <c r="X24" s="30">
        <v>0</v>
      </c>
      <c r="Y24" s="31">
        <v>1</v>
      </c>
      <c r="Z24" s="31">
        <v>0</v>
      </c>
      <c r="AA24" s="31">
        <v>3</v>
      </c>
      <c r="AB24" s="31">
        <v>1</v>
      </c>
      <c r="AC24" s="31">
        <v>2</v>
      </c>
      <c r="AD24" s="31">
        <v>0</v>
      </c>
      <c r="AE24" s="31">
        <v>1</v>
      </c>
      <c r="AF24" s="32">
        <v>0</v>
      </c>
      <c r="AG24" s="31">
        <v>0</v>
      </c>
      <c r="AH24" s="31">
        <v>3</v>
      </c>
      <c r="AI24" s="31">
        <v>1</v>
      </c>
      <c r="AJ24" s="31">
        <v>0</v>
      </c>
      <c r="AK24" s="34">
        <f t="shared" si="0"/>
        <v>23</v>
      </c>
      <c r="AL24" s="35">
        <f t="shared" si="1"/>
        <v>2</v>
      </c>
      <c r="AM24" s="11"/>
      <c r="AN24" s="3"/>
      <c r="AO24" s="3"/>
    </row>
    <row r="25" spans="1:41" ht="24.95" customHeight="1" x14ac:dyDescent="0.25">
      <c r="A25" s="40">
        <v>24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3</v>
      </c>
      <c r="J25" s="31">
        <v>1</v>
      </c>
      <c r="K25" s="31">
        <v>0</v>
      </c>
      <c r="L25" s="31">
        <v>2</v>
      </c>
      <c r="M25" s="31">
        <v>0</v>
      </c>
      <c r="N25" s="31">
        <v>0</v>
      </c>
      <c r="O25" s="31">
        <v>0</v>
      </c>
      <c r="P25" s="31">
        <v>0</v>
      </c>
      <c r="Q25" s="31">
        <v>3</v>
      </c>
      <c r="R25" s="31">
        <v>0</v>
      </c>
      <c r="S25" s="31">
        <v>0</v>
      </c>
      <c r="T25" s="31">
        <v>0</v>
      </c>
      <c r="U25" s="31">
        <v>0</v>
      </c>
      <c r="V25" s="31">
        <v>1</v>
      </c>
      <c r="W25" s="31">
        <v>2</v>
      </c>
      <c r="X25" s="31">
        <v>3</v>
      </c>
      <c r="Y25" s="30">
        <v>0</v>
      </c>
      <c r="Z25" s="31">
        <v>0</v>
      </c>
      <c r="AA25" s="31">
        <v>1</v>
      </c>
      <c r="AB25" s="31">
        <v>0</v>
      </c>
      <c r="AC25" s="31">
        <v>0</v>
      </c>
      <c r="AD25" s="31">
        <v>1</v>
      </c>
      <c r="AE25" s="31">
        <v>0</v>
      </c>
      <c r="AF25" s="32">
        <v>1</v>
      </c>
      <c r="AG25" s="31">
        <v>0</v>
      </c>
      <c r="AH25" s="31">
        <v>1</v>
      </c>
      <c r="AI25" s="31">
        <v>2</v>
      </c>
      <c r="AJ25" s="31">
        <v>0</v>
      </c>
      <c r="AK25" s="34">
        <f t="shared" si="0"/>
        <v>21</v>
      </c>
      <c r="AL25" s="35">
        <f t="shared" si="1"/>
        <v>3</v>
      </c>
      <c r="AM25" s="11"/>
      <c r="AN25" s="3"/>
      <c r="AO25" s="3"/>
    </row>
    <row r="26" spans="1:41" ht="24.95" customHeight="1" x14ac:dyDescent="0.25">
      <c r="A26" s="40">
        <v>25</v>
      </c>
      <c r="B26" s="31">
        <v>1</v>
      </c>
      <c r="C26" s="31">
        <v>1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1</v>
      </c>
      <c r="K26" s="31">
        <v>0</v>
      </c>
      <c r="L26" s="31">
        <v>3</v>
      </c>
      <c r="M26" s="31">
        <v>2</v>
      </c>
      <c r="N26" s="31">
        <v>0</v>
      </c>
      <c r="O26" s="31">
        <v>0</v>
      </c>
      <c r="P26" s="31">
        <v>0</v>
      </c>
      <c r="Q26" s="31">
        <v>0</v>
      </c>
      <c r="R26" s="31">
        <v>1</v>
      </c>
      <c r="S26" s="31">
        <v>1</v>
      </c>
      <c r="T26" s="31">
        <v>0</v>
      </c>
      <c r="U26" s="31">
        <v>0</v>
      </c>
      <c r="V26" s="31">
        <v>3</v>
      </c>
      <c r="W26" s="31">
        <v>0</v>
      </c>
      <c r="X26" s="31">
        <v>2</v>
      </c>
      <c r="Y26" s="31">
        <v>0</v>
      </c>
      <c r="Z26" s="30">
        <v>0</v>
      </c>
      <c r="AA26" s="31">
        <v>2</v>
      </c>
      <c r="AB26" s="31">
        <v>1</v>
      </c>
      <c r="AC26" s="31">
        <v>1</v>
      </c>
      <c r="AD26" s="31">
        <v>1</v>
      </c>
      <c r="AE26" s="31">
        <v>1</v>
      </c>
      <c r="AF26" s="32">
        <v>1</v>
      </c>
      <c r="AG26" s="31">
        <v>2</v>
      </c>
      <c r="AH26" s="31">
        <v>2</v>
      </c>
      <c r="AI26" s="31">
        <v>3</v>
      </c>
      <c r="AJ26" s="31">
        <v>0</v>
      </c>
      <c r="AK26" s="34">
        <f t="shared" si="0"/>
        <v>29</v>
      </c>
      <c r="AL26" s="35">
        <f t="shared" si="1"/>
        <v>3</v>
      </c>
      <c r="AM26" s="11"/>
      <c r="AN26" s="3"/>
      <c r="AO26" s="3"/>
    </row>
    <row r="27" spans="1:41" ht="24.95" customHeight="1" x14ac:dyDescent="0.25">
      <c r="A27" s="40">
        <v>26</v>
      </c>
      <c r="B27" s="31">
        <v>1</v>
      </c>
      <c r="C27" s="31">
        <v>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</v>
      </c>
      <c r="K27" s="31">
        <v>0</v>
      </c>
      <c r="L27" s="31">
        <v>3</v>
      </c>
      <c r="M27" s="31">
        <v>3</v>
      </c>
      <c r="N27" s="31">
        <v>1</v>
      </c>
      <c r="O27" s="31">
        <v>0</v>
      </c>
      <c r="P27" s="31">
        <v>0</v>
      </c>
      <c r="Q27" s="31">
        <v>0</v>
      </c>
      <c r="R27" s="31">
        <v>2</v>
      </c>
      <c r="S27" s="31">
        <v>1</v>
      </c>
      <c r="T27" s="31">
        <v>0</v>
      </c>
      <c r="U27" s="31">
        <v>1</v>
      </c>
      <c r="V27" s="31">
        <v>3</v>
      </c>
      <c r="W27" s="31">
        <v>3</v>
      </c>
      <c r="X27" s="31">
        <v>2</v>
      </c>
      <c r="Y27" s="31">
        <v>0</v>
      </c>
      <c r="Z27" s="31">
        <v>2</v>
      </c>
      <c r="AA27" s="30">
        <v>0</v>
      </c>
      <c r="AB27" s="31">
        <v>1</v>
      </c>
      <c r="AC27" s="31">
        <v>1</v>
      </c>
      <c r="AD27" s="31">
        <v>2</v>
      </c>
      <c r="AE27" s="31">
        <v>1</v>
      </c>
      <c r="AF27" s="32">
        <v>3</v>
      </c>
      <c r="AG27" s="31">
        <v>2</v>
      </c>
      <c r="AH27" s="31">
        <v>1</v>
      </c>
      <c r="AI27" s="31">
        <v>3</v>
      </c>
      <c r="AJ27" s="31">
        <v>0</v>
      </c>
      <c r="AK27" s="34">
        <f t="shared" si="0"/>
        <v>38</v>
      </c>
      <c r="AL27" s="35">
        <f t="shared" si="1"/>
        <v>6</v>
      </c>
      <c r="AM27" s="11"/>
      <c r="AN27" s="3"/>
      <c r="AO27" s="3"/>
    </row>
    <row r="28" spans="1:41" ht="24.95" customHeight="1" x14ac:dyDescent="0.25">
      <c r="A28" s="40">
        <v>27</v>
      </c>
      <c r="B28" s="31">
        <v>0</v>
      </c>
      <c r="C28" s="31">
        <v>0</v>
      </c>
      <c r="D28" s="31">
        <v>0</v>
      </c>
      <c r="E28" s="31">
        <v>0</v>
      </c>
      <c r="F28" s="31">
        <v>3</v>
      </c>
      <c r="G28" s="31">
        <v>2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0</v>
      </c>
      <c r="Q28" s="31">
        <v>0</v>
      </c>
      <c r="R28" s="31">
        <v>2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2</v>
      </c>
      <c r="Z28" s="31">
        <v>0</v>
      </c>
      <c r="AA28" s="31">
        <v>0</v>
      </c>
      <c r="AB28" s="30">
        <v>0</v>
      </c>
      <c r="AC28" s="31">
        <v>0</v>
      </c>
      <c r="AD28" s="31">
        <v>0</v>
      </c>
      <c r="AE28" s="31">
        <v>1</v>
      </c>
      <c r="AF28" s="31">
        <v>3</v>
      </c>
      <c r="AG28" s="31">
        <v>1</v>
      </c>
      <c r="AH28" s="31">
        <v>0</v>
      </c>
      <c r="AI28" s="31">
        <v>0</v>
      </c>
      <c r="AJ28" s="31">
        <v>0</v>
      </c>
      <c r="AK28" s="34">
        <f t="shared" si="0"/>
        <v>16</v>
      </c>
      <c r="AL28" s="35">
        <f t="shared" si="1"/>
        <v>2</v>
      </c>
      <c r="AM28" s="11"/>
      <c r="AN28" s="3"/>
      <c r="AO28" s="3"/>
    </row>
    <row r="29" spans="1:41" ht="24.95" customHeight="1" x14ac:dyDescent="0.25">
      <c r="A29" s="40">
        <v>28</v>
      </c>
      <c r="B29" s="31">
        <v>0</v>
      </c>
      <c r="C29" s="31">
        <v>3</v>
      </c>
      <c r="D29" s="31">
        <v>0</v>
      </c>
      <c r="E29" s="31">
        <v>1</v>
      </c>
      <c r="F29" s="31">
        <v>2</v>
      </c>
      <c r="G29" s="31">
        <v>1</v>
      </c>
      <c r="H29" s="31">
        <v>2</v>
      </c>
      <c r="I29" s="31">
        <v>2</v>
      </c>
      <c r="J29" s="31">
        <v>1</v>
      </c>
      <c r="K29" s="31">
        <v>0</v>
      </c>
      <c r="L29" s="31">
        <v>0</v>
      </c>
      <c r="M29" s="31">
        <v>0</v>
      </c>
      <c r="N29" s="31">
        <v>2</v>
      </c>
      <c r="O29" s="31">
        <v>0</v>
      </c>
      <c r="P29" s="31">
        <v>0</v>
      </c>
      <c r="Q29" s="31">
        <v>0</v>
      </c>
      <c r="R29" s="31">
        <v>2</v>
      </c>
      <c r="S29" s="31">
        <v>1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3</v>
      </c>
      <c r="AC29" s="30">
        <v>0</v>
      </c>
      <c r="AD29" s="31">
        <v>0</v>
      </c>
      <c r="AE29" s="31">
        <v>3</v>
      </c>
      <c r="AF29" s="31">
        <v>3</v>
      </c>
      <c r="AG29" s="31">
        <v>3</v>
      </c>
      <c r="AH29" s="31">
        <v>0</v>
      </c>
      <c r="AI29" s="31">
        <v>0</v>
      </c>
      <c r="AJ29" s="31">
        <v>0</v>
      </c>
      <c r="AK29" s="34">
        <f t="shared" si="0"/>
        <v>29</v>
      </c>
      <c r="AL29" s="35">
        <f t="shared" si="1"/>
        <v>5</v>
      </c>
      <c r="AM29" s="11"/>
      <c r="AN29" s="3"/>
      <c r="AO29" s="3"/>
    </row>
    <row r="30" spans="1:41" ht="24.95" customHeight="1" x14ac:dyDescent="0.25">
      <c r="A30" s="40">
        <v>29</v>
      </c>
      <c r="B30" s="31">
        <v>2</v>
      </c>
      <c r="C30" s="31">
        <v>3</v>
      </c>
      <c r="D30" s="31">
        <v>0</v>
      </c>
      <c r="E30" s="31">
        <v>3</v>
      </c>
      <c r="F30" s="31">
        <v>0</v>
      </c>
      <c r="G30" s="31">
        <v>2</v>
      </c>
      <c r="H30" s="31">
        <v>1</v>
      </c>
      <c r="I30" s="31">
        <v>2</v>
      </c>
      <c r="J30" s="31">
        <v>1</v>
      </c>
      <c r="K30" s="31">
        <v>0</v>
      </c>
      <c r="L30" s="31">
        <v>2</v>
      </c>
      <c r="M30" s="31">
        <v>2</v>
      </c>
      <c r="N30" s="31">
        <v>3</v>
      </c>
      <c r="O30" s="31">
        <v>0</v>
      </c>
      <c r="P30" s="31">
        <v>0</v>
      </c>
      <c r="Q30" s="31">
        <v>0</v>
      </c>
      <c r="R30" s="31">
        <v>3</v>
      </c>
      <c r="S30" s="31">
        <v>0</v>
      </c>
      <c r="T30" s="31">
        <v>2</v>
      </c>
      <c r="U30" s="31">
        <v>3</v>
      </c>
      <c r="V30" s="31">
        <v>2</v>
      </c>
      <c r="W30" s="31">
        <v>1</v>
      </c>
      <c r="X30" s="31">
        <v>1</v>
      </c>
      <c r="Y30" s="31">
        <v>0</v>
      </c>
      <c r="Z30" s="31">
        <v>1</v>
      </c>
      <c r="AA30" s="31">
        <v>1</v>
      </c>
      <c r="AB30" s="31">
        <v>1</v>
      </c>
      <c r="AC30" s="31">
        <v>2</v>
      </c>
      <c r="AD30" s="30">
        <v>0</v>
      </c>
      <c r="AE30" s="31">
        <v>2</v>
      </c>
      <c r="AF30" s="31">
        <v>2</v>
      </c>
      <c r="AG30" s="31">
        <v>2</v>
      </c>
      <c r="AH30" s="31">
        <v>1</v>
      </c>
      <c r="AI30" s="31">
        <v>0</v>
      </c>
      <c r="AJ30" s="31">
        <v>3</v>
      </c>
      <c r="AK30" s="34">
        <f t="shared" si="0"/>
        <v>48</v>
      </c>
      <c r="AL30" s="35">
        <f t="shared" si="1"/>
        <v>6</v>
      </c>
      <c r="AM30" s="11"/>
      <c r="AN30" s="3"/>
      <c r="AO30" s="3"/>
    </row>
    <row r="31" spans="1:41" ht="24.95" customHeight="1" x14ac:dyDescent="0.25">
      <c r="A31" s="40">
        <v>30</v>
      </c>
      <c r="B31" s="31">
        <v>0</v>
      </c>
      <c r="C31" s="31">
        <v>0</v>
      </c>
      <c r="D31" s="31">
        <v>1</v>
      </c>
      <c r="E31" s="31">
        <v>0</v>
      </c>
      <c r="F31" s="31">
        <v>3</v>
      </c>
      <c r="G31" s="31">
        <v>3</v>
      </c>
      <c r="H31" s="31">
        <v>0</v>
      </c>
      <c r="I31" s="31">
        <v>0</v>
      </c>
      <c r="J31" s="31">
        <v>0</v>
      </c>
      <c r="K31" s="31">
        <v>3</v>
      </c>
      <c r="L31" s="31">
        <v>3</v>
      </c>
      <c r="M31" s="31">
        <v>0</v>
      </c>
      <c r="N31" s="31">
        <v>2</v>
      </c>
      <c r="O31" s="31">
        <v>0</v>
      </c>
      <c r="P31" s="31">
        <v>2</v>
      </c>
      <c r="Q31" s="31">
        <v>0</v>
      </c>
      <c r="R31" s="31">
        <v>1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3</v>
      </c>
      <c r="AC31" s="31">
        <v>0</v>
      </c>
      <c r="AD31" s="31">
        <v>0</v>
      </c>
      <c r="AE31" s="30">
        <v>0</v>
      </c>
      <c r="AF31" s="31">
        <v>1</v>
      </c>
      <c r="AG31" s="31">
        <v>1</v>
      </c>
      <c r="AH31" s="31">
        <v>0</v>
      </c>
      <c r="AI31" s="31">
        <v>0</v>
      </c>
      <c r="AJ31" s="31">
        <v>0</v>
      </c>
      <c r="AK31" s="34">
        <f t="shared" si="0"/>
        <v>23</v>
      </c>
      <c r="AL31" s="35">
        <f t="shared" si="1"/>
        <v>5</v>
      </c>
      <c r="AM31" s="11"/>
      <c r="AN31" s="3"/>
      <c r="AO31" s="3"/>
    </row>
    <row r="32" spans="1:41" ht="24.95" customHeight="1" x14ac:dyDescent="0.25">
      <c r="A32" s="40">
        <v>31</v>
      </c>
      <c r="B32" s="31">
        <v>3</v>
      </c>
      <c r="C32" s="31">
        <v>2</v>
      </c>
      <c r="D32" s="31">
        <v>1</v>
      </c>
      <c r="E32" s="31">
        <v>2</v>
      </c>
      <c r="F32" s="31">
        <v>1</v>
      </c>
      <c r="G32" s="31">
        <v>2</v>
      </c>
      <c r="H32" s="31">
        <v>1</v>
      </c>
      <c r="I32" s="31">
        <v>2</v>
      </c>
      <c r="J32" s="31">
        <v>2</v>
      </c>
      <c r="K32" s="31">
        <v>0</v>
      </c>
      <c r="L32" s="31">
        <v>3</v>
      </c>
      <c r="M32" s="31">
        <v>3</v>
      </c>
      <c r="N32" s="31">
        <v>3</v>
      </c>
      <c r="O32" s="31">
        <v>0</v>
      </c>
      <c r="P32" s="31">
        <v>1</v>
      </c>
      <c r="Q32" s="31">
        <v>0</v>
      </c>
      <c r="R32" s="31">
        <v>1</v>
      </c>
      <c r="S32" s="31">
        <v>1</v>
      </c>
      <c r="T32" s="31">
        <v>0</v>
      </c>
      <c r="U32" s="31">
        <v>3</v>
      </c>
      <c r="V32" s="31">
        <v>3</v>
      </c>
      <c r="W32" s="31">
        <v>3</v>
      </c>
      <c r="X32" s="31">
        <v>2</v>
      </c>
      <c r="Y32" s="31">
        <v>1</v>
      </c>
      <c r="Z32" s="31">
        <v>2</v>
      </c>
      <c r="AA32" s="31">
        <v>2</v>
      </c>
      <c r="AB32" s="31">
        <v>2</v>
      </c>
      <c r="AC32" s="31">
        <v>3</v>
      </c>
      <c r="AD32" s="31">
        <v>2</v>
      </c>
      <c r="AE32" s="31">
        <v>3</v>
      </c>
      <c r="AF32" s="30">
        <v>0</v>
      </c>
      <c r="AG32" s="31">
        <v>2</v>
      </c>
      <c r="AH32" s="31">
        <v>1</v>
      </c>
      <c r="AI32" s="31">
        <v>2</v>
      </c>
      <c r="AJ32" s="31">
        <v>2</v>
      </c>
      <c r="AK32" s="34">
        <f t="shared" si="0"/>
        <v>61</v>
      </c>
      <c r="AL32" s="35">
        <f t="shared" si="1"/>
        <v>9</v>
      </c>
      <c r="AM32" s="11"/>
      <c r="AN32" s="3"/>
      <c r="AO32" s="3"/>
    </row>
    <row r="33" spans="1:1025" ht="24.95" customHeight="1" x14ac:dyDescent="0.25">
      <c r="A33" s="40">
        <v>32</v>
      </c>
      <c r="B33" s="31">
        <v>0</v>
      </c>
      <c r="C33" s="31">
        <v>3</v>
      </c>
      <c r="D33" s="31">
        <v>0</v>
      </c>
      <c r="E33" s="31">
        <v>1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2</v>
      </c>
      <c r="M33" s="31">
        <v>3</v>
      </c>
      <c r="N33" s="31">
        <v>2</v>
      </c>
      <c r="O33" s="31">
        <v>0</v>
      </c>
      <c r="P33" s="31">
        <v>0</v>
      </c>
      <c r="Q33" s="31">
        <v>0</v>
      </c>
      <c r="R33" s="31">
        <v>3</v>
      </c>
      <c r="S33" s="31">
        <v>0</v>
      </c>
      <c r="T33" s="31">
        <v>0</v>
      </c>
      <c r="U33" s="31">
        <v>0</v>
      </c>
      <c r="V33" s="31">
        <v>1</v>
      </c>
      <c r="W33" s="31">
        <v>0</v>
      </c>
      <c r="X33" s="31">
        <v>2</v>
      </c>
      <c r="Y33" s="31">
        <v>0</v>
      </c>
      <c r="Z33" s="31">
        <v>0</v>
      </c>
      <c r="AA33" s="31">
        <v>0</v>
      </c>
      <c r="AB33" s="31">
        <v>2</v>
      </c>
      <c r="AC33" s="31">
        <v>2</v>
      </c>
      <c r="AD33" s="31">
        <v>0</v>
      </c>
      <c r="AE33" s="31">
        <v>2</v>
      </c>
      <c r="AF33" s="31">
        <v>1</v>
      </c>
      <c r="AG33" s="30">
        <v>0</v>
      </c>
      <c r="AH33" s="31">
        <v>1</v>
      </c>
      <c r="AI33" s="31">
        <v>0</v>
      </c>
      <c r="AJ33" s="31">
        <v>0</v>
      </c>
      <c r="AK33" s="34">
        <f t="shared" si="0"/>
        <v>25</v>
      </c>
      <c r="AL33" s="35">
        <f t="shared" si="1"/>
        <v>3</v>
      </c>
      <c r="AM33" s="11"/>
      <c r="AN33" s="3"/>
      <c r="AO33" s="3"/>
    </row>
    <row r="34" spans="1:1025" ht="24.95" customHeight="1" x14ac:dyDescent="0.25">
      <c r="A34" s="40">
        <v>33</v>
      </c>
      <c r="B34" s="31">
        <v>2</v>
      </c>
      <c r="C34" s="31">
        <v>1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1</v>
      </c>
      <c r="J34" s="31">
        <v>0</v>
      </c>
      <c r="K34" s="31">
        <v>0</v>
      </c>
      <c r="L34" s="31">
        <v>2</v>
      </c>
      <c r="M34" s="31">
        <v>2</v>
      </c>
      <c r="N34" s="31">
        <v>2</v>
      </c>
      <c r="O34" s="31">
        <v>0</v>
      </c>
      <c r="P34" s="31">
        <v>1</v>
      </c>
      <c r="Q34" s="31">
        <v>0</v>
      </c>
      <c r="R34" s="31">
        <v>3</v>
      </c>
      <c r="S34" s="31">
        <v>1</v>
      </c>
      <c r="T34" s="31">
        <v>0</v>
      </c>
      <c r="U34" s="31">
        <v>0</v>
      </c>
      <c r="V34" s="31">
        <v>1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1</v>
      </c>
      <c r="AC34" s="31">
        <v>3</v>
      </c>
      <c r="AD34" s="31">
        <v>0</v>
      </c>
      <c r="AE34" s="31">
        <v>2</v>
      </c>
      <c r="AF34" s="31">
        <v>0</v>
      </c>
      <c r="AG34" s="31">
        <v>1</v>
      </c>
      <c r="AH34" s="30">
        <v>0</v>
      </c>
      <c r="AI34" s="31">
        <v>1</v>
      </c>
      <c r="AJ34" s="31">
        <v>0</v>
      </c>
      <c r="AK34" s="34">
        <f t="shared" si="0"/>
        <v>24</v>
      </c>
      <c r="AL34" s="35">
        <f t="shared" si="1"/>
        <v>2</v>
      </c>
      <c r="AM34" s="11"/>
      <c r="AN34" s="3"/>
      <c r="AO34" s="3"/>
    </row>
    <row r="35" spans="1:1025" ht="24.95" customHeight="1" x14ac:dyDescent="0.25">
      <c r="A35" s="40">
        <v>34</v>
      </c>
      <c r="B35" s="31">
        <v>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1</v>
      </c>
      <c r="M35" s="31">
        <v>2</v>
      </c>
      <c r="N35" s="31">
        <v>2</v>
      </c>
      <c r="O35" s="31">
        <v>0</v>
      </c>
      <c r="P35" s="31">
        <v>2</v>
      </c>
      <c r="Q35" s="31">
        <v>0</v>
      </c>
      <c r="R35" s="31">
        <v>1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2</v>
      </c>
      <c r="Y35" s="31">
        <v>0</v>
      </c>
      <c r="Z35" s="31">
        <v>0</v>
      </c>
      <c r="AA35" s="31">
        <v>2</v>
      </c>
      <c r="AB35" s="31">
        <v>2</v>
      </c>
      <c r="AC35" s="31">
        <v>1</v>
      </c>
      <c r="AD35" s="31">
        <v>0</v>
      </c>
      <c r="AE35" s="31">
        <v>1</v>
      </c>
      <c r="AF35" s="31">
        <v>1</v>
      </c>
      <c r="AG35" s="31">
        <v>1</v>
      </c>
      <c r="AH35" s="31">
        <v>0</v>
      </c>
      <c r="AI35" s="30">
        <v>0</v>
      </c>
      <c r="AJ35" s="31">
        <v>0</v>
      </c>
      <c r="AK35" s="34">
        <f t="shared" si="0"/>
        <v>20</v>
      </c>
      <c r="AL35" s="35">
        <f t="shared" si="1"/>
        <v>0</v>
      </c>
      <c r="AM35" s="11"/>
      <c r="AN35" s="3"/>
      <c r="AO35" s="3"/>
    </row>
    <row r="36" spans="1:1025" ht="24.95" customHeight="1" x14ac:dyDescent="0.25">
      <c r="A36" s="40">
        <v>35</v>
      </c>
      <c r="B36" s="31">
        <v>3</v>
      </c>
      <c r="C36" s="31">
        <v>2</v>
      </c>
      <c r="D36" s="31">
        <v>0</v>
      </c>
      <c r="E36" s="31">
        <v>1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2</v>
      </c>
      <c r="M36" s="31">
        <v>2</v>
      </c>
      <c r="N36" s="31">
        <v>2</v>
      </c>
      <c r="O36" s="31">
        <v>0</v>
      </c>
      <c r="P36" s="31">
        <v>1</v>
      </c>
      <c r="Q36" s="31">
        <v>0</v>
      </c>
      <c r="R36" s="31">
        <v>1</v>
      </c>
      <c r="S36" s="31">
        <v>3</v>
      </c>
      <c r="T36" s="31">
        <v>0</v>
      </c>
      <c r="U36" s="31">
        <v>3</v>
      </c>
      <c r="V36" s="31">
        <v>2</v>
      </c>
      <c r="W36" s="31">
        <v>0</v>
      </c>
      <c r="X36" s="31">
        <v>1</v>
      </c>
      <c r="Y36" s="31">
        <v>0</v>
      </c>
      <c r="Z36" s="31">
        <v>0</v>
      </c>
      <c r="AA36" s="31">
        <v>0</v>
      </c>
      <c r="AB36" s="31">
        <v>2</v>
      </c>
      <c r="AC36" s="31">
        <v>3</v>
      </c>
      <c r="AD36" s="31">
        <v>2</v>
      </c>
      <c r="AE36" s="31">
        <v>1</v>
      </c>
      <c r="AF36" s="31">
        <v>1</v>
      </c>
      <c r="AG36" s="31">
        <v>1</v>
      </c>
      <c r="AH36" s="31">
        <v>2</v>
      </c>
      <c r="AI36" s="31">
        <v>1</v>
      </c>
      <c r="AJ36" s="30">
        <v>0</v>
      </c>
      <c r="AK36" s="34">
        <f t="shared" si="0"/>
        <v>36</v>
      </c>
      <c r="AL36" s="35">
        <f t="shared" si="1"/>
        <v>4</v>
      </c>
      <c r="AM36" s="11"/>
      <c r="AN36" s="3"/>
      <c r="AO36" s="3"/>
    </row>
    <row r="37" spans="1:1025" s="26" customFormat="1" ht="53.25" customHeight="1" x14ac:dyDescent="0.25">
      <c r="A37" s="23" t="s">
        <v>3</v>
      </c>
      <c r="B37" s="33">
        <f t="shared" ref="B37:AJ37" si="2">SUM(B2:B36)</f>
        <v>43</v>
      </c>
      <c r="C37" s="33">
        <f t="shared" si="2"/>
        <v>57</v>
      </c>
      <c r="D37" s="33">
        <f t="shared" si="2"/>
        <v>6</v>
      </c>
      <c r="E37" s="33">
        <f t="shared" si="2"/>
        <v>27</v>
      </c>
      <c r="F37" s="33">
        <f t="shared" si="2"/>
        <v>19</v>
      </c>
      <c r="G37" s="33">
        <f t="shared" si="2"/>
        <v>27</v>
      </c>
      <c r="H37" s="33">
        <f t="shared" si="2"/>
        <v>15</v>
      </c>
      <c r="I37" s="33">
        <f t="shared" si="2"/>
        <v>40</v>
      </c>
      <c r="J37" s="33">
        <f t="shared" si="2"/>
        <v>40</v>
      </c>
      <c r="K37" s="33">
        <f t="shared" si="2"/>
        <v>7</v>
      </c>
      <c r="L37" s="33">
        <f t="shared" si="2"/>
        <v>59</v>
      </c>
      <c r="M37" s="33">
        <f t="shared" si="2"/>
        <v>51</v>
      </c>
      <c r="N37" s="33">
        <f t="shared" si="2"/>
        <v>69</v>
      </c>
      <c r="O37" s="33">
        <f t="shared" si="2"/>
        <v>11</v>
      </c>
      <c r="P37" s="33">
        <f t="shared" si="2"/>
        <v>20</v>
      </c>
      <c r="Q37" s="33">
        <f t="shared" si="2"/>
        <v>3</v>
      </c>
      <c r="R37" s="33">
        <f t="shared" si="2"/>
        <v>51</v>
      </c>
      <c r="S37" s="33">
        <f t="shared" si="2"/>
        <v>25</v>
      </c>
      <c r="T37" s="33">
        <f t="shared" si="2"/>
        <v>22</v>
      </c>
      <c r="U37" s="33">
        <f t="shared" si="2"/>
        <v>34</v>
      </c>
      <c r="V37" s="33">
        <f t="shared" si="2"/>
        <v>43</v>
      </c>
      <c r="W37" s="33">
        <f t="shared" si="2"/>
        <v>24</v>
      </c>
      <c r="X37" s="33">
        <f t="shared" si="2"/>
        <v>22</v>
      </c>
      <c r="Y37" s="33">
        <f t="shared" si="2"/>
        <v>12</v>
      </c>
      <c r="Z37" s="33">
        <f t="shared" si="2"/>
        <v>21</v>
      </c>
      <c r="AA37" s="33">
        <f t="shared" si="2"/>
        <v>25</v>
      </c>
      <c r="AB37" s="33">
        <f t="shared" si="2"/>
        <v>53</v>
      </c>
      <c r="AC37" s="33">
        <f t="shared" si="2"/>
        <v>67</v>
      </c>
      <c r="AD37" s="33">
        <f t="shared" si="2"/>
        <v>40</v>
      </c>
      <c r="AE37" s="33">
        <f t="shared" si="2"/>
        <v>68</v>
      </c>
      <c r="AF37" s="33">
        <f t="shared" si="2"/>
        <v>54</v>
      </c>
      <c r="AG37" s="33">
        <f t="shared" si="2"/>
        <v>52</v>
      </c>
      <c r="AH37" s="33">
        <f t="shared" si="2"/>
        <v>30</v>
      </c>
      <c r="AI37" s="33">
        <f t="shared" si="2"/>
        <v>22</v>
      </c>
      <c r="AJ37" s="33">
        <f t="shared" si="2"/>
        <v>24</v>
      </c>
      <c r="AK37" s="36"/>
      <c r="AL37" s="33">
        <f>SUM(AL2:AL36)</f>
        <v>180</v>
      </c>
      <c r="AM37" s="24"/>
      <c r="AN37" s="25"/>
      <c r="AO37" s="25"/>
    </row>
    <row r="38" spans="1:1025" ht="15.75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37"/>
      <c r="AL38" s="38">
        <f>34*34</f>
        <v>1156</v>
      </c>
      <c r="AM38" s="11"/>
      <c r="AN38" s="3"/>
      <c r="AO38" s="3"/>
    </row>
    <row r="39" spans="1:1025" ht="22.5" customHeigh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37"/>
      <c r="AL39" s="39">
        <f>AL37/AL38</f>
        <v>0.15570934256055363</v>
      </c>
      <c r="AM39" s="11"/>
      <c r="AN39" s="3"/>
      <c r="AO39" s="3"/>
    </row>
    <row r="40" spans="1:1025" s="14" customFormat="1" ht="21" x14ac:dyDescent="0.35">
      <c r="A40" s="2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3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</row>
    <row r="41" spans="1:1025" s="14" customFormat="1" x14ac:dyDescent="0.25">
      <c r="A41" s="21" t="s">
        <v>4</v>
      </c>
      <c r="B41" s="15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</row>
    <row r="42" spans="1:1025" s="14" customFormat="1" ht="15.75" x14ac:dyDescent="0.25">
      <c r="A42" s="21" t="s">
        <v>5</v>
      </c>
      <c r="B42" s="15">
        <v>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6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</row>
    <row r="43" spans="1:1025" s="14" customFormat="1" x14ac:dyDescent="0.25">
      <c r="A43" s="21" t="s">
        <v>6</v>
      </c>
      <c r="B43" s="15"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</row>
    <row r="44" spans="1:1025" s="14" customFormat="1" x14ac:dyDescent="0.25">
      <c r="A44" s="21" t="s">
        <v>7</v>
      </c>
      <c r="B44" s="15">
        <v>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</row>
    <row r="45" spans="1:1025" s="14" customFormat="1" x14ac:dyDescent="0.25">
      <c r="A45" s="20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</row>
    <row r="46" spans="1:1025" s="14" customFormat="1" x14ac:dyDescent="0.25">
      <c r="A46" s="20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</row>
    <row r="47" spans="1:1025" s="14" customFormat="1" x14ac:dyDescent="0.25">
      <c r="A47" s="20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</row>
    <row r="48" spans="1:1025" s="14" customFormat="1" x14ac:dyDescent="0.25">
      <c r="A48" s="20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>
        <f>8/4</f>
        <v>2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</row>
    <row r="49" spans="1:1025" s="14" customFormat="1" x14ac:dyDescent="0.25">
      <c r="A49" s="2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</row>
    <row r="50" spans="1:1025" s="14" customFormat="1" x14ac:dyDescent="0.25">
      <c r="A50" s="2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</row>
    <row r="51" spans="1:1025" s="14" customFormat="1" x14ac:dyDescent="0.25">
      <c r="A51" s="20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</row>
    <row r="52" spans="1:1025" s="14" customFormat="1" x14ac:dyDescent="0.25">
      <c r="A52" s="2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  <c r="AMK52" s="12"/>
    </row>
    <row r="53" spans="1:1025" s="14" customFormat="1" x14ac:dyDescent="0.25">
      <c r="A53" s="2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</row>
    <row r="54" spans="1:1025" s="14" customFormat="1" x14ac:dyDescent="0.25">
      <c r="A54" s="2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  <c r="AMJ54" s="12"/>
      <c r="AMK54" s="12"/>
    </row>
    <row r="55" spans="1:1025" s="14" customFormat="1" x14ac:dyDescent="0.25">
      <c r="A55" s="20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</row>
    <row r="56" spans="1:1025" s="14" customFormat="1" x14ac:dyDescent="0.25">
      <c r="A56" s="20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75" zoomScaleNormal="75" workbookViewId="0">
      <selection activeCell="AA40" sqref="AA40"/>
    </sheetView>
  </sheetViews>
  <sheetFormatPr baseColWidth="10" defaultColWidth="9.140625" defaultRowHeight="15" x14ac:dyDescent="0.25"/>
  <cols>
    <col min="1" max="1" width="49.7109375" customWidth="1"/>
    <col min="2" max="2" width="15.5703125" customWidth="1"/>
    <col min="3" max="3" width="12.7109375" style="4" customWidth="1"/>
    <col min="4" max="4" width="15.42578125" style="4" customWidth="1"/>
    <col min="5" max="256" width="10.7109375" customWidth="1"/>
    <col min="257" max="257" width="49.7109375" customWidth="1"/>
    <col min="258" max="258" width="4.5703125" customWidth="1"/>
    <col min="259" max="259" width="5.5703125" customWidth="1"/>
    <col min="260" max="260" width="6.140625" customWidth="1"/>
    <col min="261" max="512" width="10.7109375" customWidth="1"/>
    <col min="513" max="513" width="49.7109375" customWidth="1"/>
    <col min="514" max="514" width="4.5703125" customWidth="1"/>
    <col min="515" max="515" width="5.5703125" customWidth="1"/>
    <col min="516" max="516" width="6.140625" customWidth="1"/>
    <col min="517" max="768" width="10.7109375" customWidth="1"/>
    <col min="769" max="769" width="49.7109375" customWidth="1"/>
    <col min="770" max="770" width="4.5703125" customWidth="1"/>
    <col min="771" max="771" width="5.5703125" customWidth="1"/>
    <col min="772" max="772" width="6.140625" customWidth="1"/>
    <col min="773" max="1025" width="10.7109375" customWidth="1"/>
  </cols>
  <sheetData>
    <row r="1" spans="1:4" ht="42" customHeight="1" x14ac:dyDescent="0.25"/>
    <row r="2" spans="1:4" ht="57" customHeight="1" thickBot="1" x14ac:dyDescent="0.3">
      <c r="A2" s="46"/>
      <c r="B2" s="46"/>
      <c r="C2" s="47"/>
      <c r="D2" s="47"/>
    </row>
    <row r="3" spans="1:4" ht="15.75" thickBot="1" x14ac:dyDescent="0.3">
      <c r="A3" s="57" t="s">
        <v>16</v>
      </c>
      <c r="B3" s="58" t="s">
        <v>15</v>
      </c>
      <c r="C3" s="44" t="s">
        <v>13</v>
      </c>
      <c r="D3" s="45" t="s">
        <v>14</v>
      </c>
    </row>
    <row r="4" spans="1:4" ht="17.25" customHeight="1" x14ac:dyDescent="0.25">
      <c r="A4" s="43"/>
      <c r="B4" s="48">
        <v>1</v>
      </c>
      <c r="C4" s="51">
        <f>Matriz!AK2</f>
        <v>29</v>
      </c>
      <c r="D4" s="52">
        <v>43</v>
      </c>
    </row>
    <row r="5" spans="1:4" x14ac:dyDescent="0.25">
      <c r="A5" s="41"/>
      <c r="B5" s="49">
        <v>2</v>
      </c>
      <c r="C5" s="53">
        <f>Matriz!AK3</f>
        <v>28</v>
      </c>
      <c r="D5" s="54">
        <v>57</v>
      </c>
    </row>
    <row r="6" spans="1:4" x14ac:dyDescent="0.25">
      <c r="A6" s="41"/>
      <c r="B6" s="49">
        <v>3</v>
      </c>
      <c r="C6" s="53">
        <f>Matriz!AK4</f>
        <v>50</v>
      </c>
      <c r="D6" s="54">
        <v>6</v>
      </c>
    </row>
    <row r="7" spans="1:4" x14ac:dyDescent="0.25">
      <c r="A7" s="41"/>
      <c r="B7" s="49">
        <v>4</v>
      </c>
      <c r="C7" s="53">
        <f>Matriz!AK5</f>
        <v>40</v>
      </c>
      <c r="D7" s="54">
        <v>27</v>
      </c>
    </row>
    <row r="8" spans="1:4" x14ac:dyDescent="0.25">
      <c r="A8" s="41"/>
      <c r="B8" s="49">
        <v>5</v>
      </c>
      <c r="C8" s="53">
        <f>Matriz!AK6</f>
        <v>31</v>
      </c>
      <c r="D8" s="54">
        <v>19</v>
      </c>
    </row>
    <row r="9" spans="1:4" x14ac:dyDescent="0.25">
      <c r="A9" s="41"/>
      <c r="B9" s="49">
        <v>6</v>
      </c>
      <c r="C9" s="53">
        <f>Matriz!AK7</f>
        <v>44</v>
      </c>
      <c r="D9" s="54">
        <v>27</v>
      </c>
    </row>
    <row r="10" spans="1:4" x14ac:dyDescent="0.25">
      <c r="A10" s="41"/>
      <c r="B10" s="49">
        <v>7</v>
      </c>
      <c r="C10" s="53">
        <f>Matriz!AK8</f>
        <v>28</v>
      </c>
      <c r="D10" s="54">
        <v>15</v>
      </c>
    </row>
    <row r="11" spans="1:4" x14ac:dyDescent="0.25">
      <c r="A11" s="41"/>
      <c r="B11" s="49">
        <v>8</v>
      </c>
      <c r="C11" s="53">
        <f>Matriz!AK9</f>
        <v>22</v>
      </c>
      <c r="D11" s="54">
        <v>40</v>
      </c>
    </row>
    <row r="12" spans="1:4" x14ac:dyDescent="0.25">
      <c r="A12" s="41"/>
      <c r="B12" s="49">
        <v>9</v>
      </c>
      <c r="C12" s="53">
        <f>Matriz!AK10</f>
        <v>53</v>
      </c>
      <c r="D12" s="54">
        <v>40</v>
      </c>
    </row>
    <row r="13" spans="1:4" ht="15" customHeight="1" x14ac:dyDescent="0.25">
      <c r="A13" s="41"/>
      <c r="B13" s="49">
        <v>10</v>
      </c>
      <c r="C13" s="53">
        <f>Matriz!AK11</f>
        <v>34</v>
      </c>
      <c r="D13" s="54">
        <v>7</v>
      </c>
    </row>
    <row r="14" spans="1:4" ht="33" customHeight="1" x14ac:dyDescent="0.25">
      <c r="A14" s="41"/>
      <c r="B14" s="49">
        <v>11</v>
      </c>
      <c r="C14" s="53">
        <f>Matriz!AK12</f>
        <v>50</v>
      </c>
      <c r="D14" s="54">
        <v>59</v>
      </c>
    </row>
    <row r="15" spans="1:4" ht="15.75" customHeight="1" x14ac:dyDescent="0.25">
      <c r="A15" s="41"/>
      <c r="B15" s="49">
        <v>12</v>
      </c>
      <c r="C15" s="53">
        <f>Matriz!AK13</f>
        <v>16</v>
      </c>
      <c r="D15" s="54">
        <v>51</v>
      </c>
    </row>
    <row r="16" spans="1:4" x14ac:dyDescent="0.25">
      <c r="A16" s="41"/>
      <c r="B16" s="49">
        <v>13</v>
      </c>
      <c r="C16" s="53">
        <f>Matriz!AK14</f>
        <v>57</v>
      </c>
      <c r="D16" s="54">
        <v>69</v>
      </c>
    </row>
    <row r="17" spans="1:4" x14ac:dyDescent="0.25">
      <c r="A17" s="41"/>
      <c r="B17" s="49">
        <v>14</v>
      </c>
      <c r="C17" s="53">
        <f>Matriz!AK15</f>
        <v>20</v>
      </c>
      <c r="D17" s="54">
        <v>11</v>
      </c>
    </row>
    <row r="18" spans="1:4" x14ac:dyDescent="0.25">
      <c r="A18" s="41"/>
      <c r="B18" s="49">
        <v>15</v>
      </c>
      <c r="C18" s="53">
        <f>Matriz!AK16</f>
        <v>17</v>
      </c>
      <c r="D18" s="54">
        <v>20</v>
      </c>
    </row>
    <row r="19" spans="1:4" x14ac:dyDescent="0.25">
      <c r="A19" s="41"/>
      <c r="B19" s="49">
        <v>16</v>
      </c>
      <c r="C19" s="53">
        <f>Matriz!AK17</f>
        <v>51</v>
      </c>
      <c r="D19" s="54">
        <v>3</v>
      </c>
    </row>
    <row r="20" spans="1:4" x14ac:dyDescent="0.25">
      <c r="A20" s="41"/>
      <c r="B20" s="49">
        <v>17</v>
      </c>
      <c r="C20" s="53">
        <f>Matriz!AK18</f>
        <v>32</v>
      </c>
      <c r="D20" s="54">
        <v>51</v>
      </c>
    </row>
    <row r="21" spans="1:4" x14ac:dyDescent="0.25">
      <c r="A21" s="41"/>
      <c r="B21" s="49">
        <v>18</v>
      </c>
      <c r="C21" s="53">
        <f>Matriz!AK19</f>
        <v>22</v>
      </c>
      <c r="D21" s="54">
        <v>25</v>
      </c>
    </row>
    <row r="22" spans="1:4" ht="18" customHeight="1" x14ac:dyDescent="0.25">
      <c r="A22" s="41"/>
      <c r="B22" s="49">
        <v>19</v>
      </c>
      <c r="C22" s="53">
        <f>Matriz!AK20</f>
        <v>34</v>
      </c>
      <c r="D22" s="54">
        <v>22</v>
      </c>
    </row>
    <row r="23" spans="1:4" x14ac:dyDescent="0.25">
      <c r="A23" s="41"/>
      <c r="B23" s="49">
        <v>20</v>
      </c>
      <c r="C23" s="53">
        <f>Matriz!AK21</f>
        <v>39</v>
      </c>
      <c r="D23" s="54">
        <v>34</v>
      </c>
    </row>
    <row r="24" spans="1:4" x14ac:dyDescent="0.25">
      <c r="A24" s="41"/>
      <c r="B24" s="49">
        <v>21</v>
      </c>
      <c r="C24" s="53">
        <f>Matriz!AK22</f>
        <v>69</v>
      </c>
      <c r="D24" s="54">
        <v>43</v>
      </c>
    </row>
    <row r="25" spans="1:4" x14ac:dyDescent="0.25">
      <c r="A25" s="41"/>
      <c r="B25" s="49">
        <v>22</v>
      </c>
      <c r="C25" s="53">
        <f>Matriz!AK23</f>
        <v>24</v>
      </c>
      <c r="D25" s="54">
        <v>24</v>
      </c>
    </row>
    <row r="26" spans="1:4" x14ac:dyDescent="0.25">
      <c r="A26" s="41"/>
      <c r="B26" s="49">
        <v>23</v>
      </c>
      <c r="C26" s="53">
        <f>Matriz!AK24</f>
        <v>23</v>
      </c>
      <c r="D26" s="54">
        <v>22</v>
      </c>
    </row>
    <row r="27" spans="1:4" x14ac:dyDescent="0.25">
      <c r="A27" s="41"/>
      <c r="B27" s="49">
        <v>24</v>
      </c>
      <c r="C27" s="53">
        <f>Matriz!AK25</f>
        <v>21</v>
      </c>
      <c r="D27" s="54">
        <v>12</v>
      </c>
    </row>
    <row r="28" spans="1:4" x14ac:dyDescent="0.25">
      <c r="A28" s="41"/>
      <c r="B28" s="49">
        <v>25</v>
      </c>
      <c r="C28" s="53">
        <f>Matriz!AK26</f>
        <v>29</v>
      </c>
      <c r="D28" s="54">
        <v>21</v>
      </c>
    </row>
    <row r="29" spans="1:4" x14ac:dyDescent="0.25">
      <c r="A29" s="41"/>
      <c r="B29" s="49">
        <v>26</v>
      </c>
      <c r="C29" s="53">
        <f>Matriz!AK27</f>
        <v>38</v>
      </c>
      <c r="D29" s="54">
        <v>25</v>
      </c>
    </row>
    <row r="30" spans="1:4" x14ac:dyDescent="0.25">
      <c r="A30" s="41"/>
      <c r="B30" s="49">
        <v>27</v>
      </c>
      <c r="C30" s="53">
        <f>Matriz!AK28</f>
        <v>16</v>
      </c>
      <c r="D30" s="54">
        <v>53</v>
      </c>
    </row>
    <row r="31" spans="1:4" x14ac:dyDescent="0.25">
      <c r="A31" s="41"/>
      <c r="B31" s="49">
        <v>28</v>
      </c>
      <c r="C31" s="53">
        <f>Matriz!AK29</f>
        <v>29</v>
      </c>
      <c r="D31" s="54">
        <v>67</v>
      </c>
    </row>
    <row r="32" spans="1:4" x14ac:dyDescent="0.25">
      <c r="A32" s="41"/>
      <c r="B32" s="49">
        <v>29</v>
      </c>
      <c r="C32" s="53">
        <f>Matriz!AK30</f>
        <v>48</v>
      </c>
      <c r="D32" s="54">
        <v>40</v>
      </c>
    </row>
    <row r="33" spans="1:4" x14ac:dyDescent="0.25">
      <c r="A33" s="41"/>
      <c r="B33" s="49">
        <v>30</v>
      </c>
      <c r="C33" s="53">
        <f>Matriz!AK31</f>
        <v>23</v>
      </c>
      <c r="D33" s="54">
        <v>68</v>
      </c>
    </row>
    <row r="34" spans="1:4" x14ac:dyDescent="0.25">
      <c r="A34" s="41"/>
      <c r="B34" s="49">
        <v>31</v>
      </c>
      <c r="C34" s="53">
        <f>Matriz!AK32</f>
        <v>61</v>
      </c>
      <c r="D34" s="54">
        <v>54</v>
      </c>
    </row>
    <row r="35" spans="1:4" x14ac:dyDescent="0.25">
      <c r="A35" s="41"/>
      <c r="B35" s="49">
        <v>32</v>
      </c>
      <c r="C35" s="53">
        <f>Matriz!AK33</f>
        <v>25</v>
      </c>
      <c r="D35" s="54">
        <v>52</v>
      </c>
    </row>
    <row r="36" spans="1:4" x14ac:dyDescent="0.25">
      <c r="A36" s="41"/>
      <c r="B36" s="49">
        <v>33</v>
      </c>
      <c r="C36" s="53">
        <f>Matriz!AK34</f>
        <v>24</v>
      </c>
      <c r="D36" s="54">
        <v>30</v>
      </c>
    </row>
    <row r="37" spans="1:4" x14ac:dyDescent="0.25">
      <c r="A37" s="41"/>
      <c r="B37" s="49">
        <v>34</v>
      </c>
      <c r="C37" s="53">
        <f>Matriz!AK35</f>
        <v>20</v>
      </c>
      <c r="D37" s="54">
        <v>22</v>
      </c>
    </row>
    <row r="38" spans="1:4" ht="15.75" thickBot="1" x14ac:dyDescent="0.3">
      <c r="A38" s="42"/>
      <c r="B38" s="50">
        <v>35</v>
      </c>
      <c r="C38" s="55">
        <f>Matriz!AK36</f>
        <v>36</v>
      </c>
      <c r="D38" s="56">
        <v>24</v>
      </c>
    </row>
    <row r="40" spans="1:4" x14ac:dyDescent="0.25">
      <c r="C40" s="4">
        <f>MAX(C4:C38)</f>
        <v>69</v>
      </c>
      <c r="D40" s="4">
        <f>MAX(D4:D38)</f>
        <v>69</v>
      </c>
    </row>
    <row r="42" spans="1:4" x14ac:dyDescent="0.25">
      <c r="A42" s="5" t="s">
        <v>10</v>
      </c>
      <c r="B42" s="5"/>
    </row>
    <row r="43" spans="1:4" x14ac:dyDescent="0.25">
      <c r="A43" s="6" t="s">
        <v>8</v>
      </c>
      <c r="B43" s="7">
        <f>AVERAGE(C4:C38)</f>
        <v>33.799999999999997</v>
      </c>
    </row>
    <row r="44" spans="1:4" x14ac:dyDescent="0.25">
      <c r="A44" s="6" t="s">
        <v>9</v>
      </c>
      <c r="B44" s="7">
        <f>AVERAGE(D4:D38)</f>
        <v>33.799999999999997</v>
      </c>
    </row>
    <row r="50" spans="1:4" x14ac:dyDescent="0.25">
      <c r="C50" s="8" t="s">
        <v>8</v>
      </c>
      <c r="D50" s="8" t="s">
        <v>9</v>
      </c>
    </row>
    <row r="51" spans="1:4" x14ac:dyDescent="0.25">
      <c r="A51" s="60" t="s">
        <v>11</v>
      </c>
      <c r="B51" s="60"/>
      <c r="C51" s="9">
        <v>0</v>
      </c>
      <c r="D51" s="10">
        <f>B44</f>
        <v>33.799999999999997</v>
      </c>
    </row>
    <row r="52" spans="1:4" x14ac:dyDescent="0.25">
      <c r="A52" s="60"/>
      <c r="B52" s="60"/>
      <c r="C52" s="9">
        <f>MAX(C4:C38)</f>
        <v>69</v>
      </c>
      <c r="D52" s="10">
        <f>B44</f>
        <v>33.799999999999997</v>
      </c>
    </row>
    <row r="53" spans="1:4" x14ac:dyDescent="0.25">
      <c r="A53" s="60" t="s">
        <v>12</v>
      </c>
      <c r="B53" s="60"/>
      <c r="C53" s="10">
        <f>B43</f>
        <v>33.799999999999997</v>
      </c>
      <c r="D53" s="9">
        <v>0</v>
      </c>
    </row>
    <row r="54" spans="1:4" x14ac:dyDescent="0.25">
      <c r="A54" s="60"/>
      <c r="B54" s="60"/>
      <c r="C54" s="10">
        <f>B43</f>
        <v>33.799999999999997</v>
      </c>
      <c r="D54" s="9">
        <f>MAX(D4:D38)</f>
        <v>69</v>
      </c>
    </row>
  </sheetData>
  <mergeCells count="2">
    <mergeCell ref="A51:B52"/>
    <mergeCell ref="A53:B54"/>
  </mergeCells>
  <pageMargins left="0.70833333333333304" right="0.70833333333333304" top="0.74791666666666701" bottom="0.74861111111111101" header="0.51180555555555496" footer="0.31527777777777799"/>
  <pageSetup firstPageNumber="0" orientation="portrait" horizontalDpi="300" verticalDpi="300"/>
  <headerFooter>
    <oddFooter>&amp;R&amp;8© 2009. Mauricio Penagos Acosta. Prohibida la reproducción sin previa autorización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activeCell="J80" sqref="J80"/>
    </sheetView>
  </sheetViews>
  <sheetFormatPr baseColWidth="10" defaultRowHeight="15" x14ac:dyDescent="0.25"/>
  <cols>
    <col min="1" max="16384" width="11.42578125" style="46"/>
  </cols>
  <sheetData>
    <row r="2" spans="3:3" x14ac:dyDescent="0.25">
      <c r="C2" s="59" t="s">
        <v>17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Matriz</vt:lpstr>
      <vt:lpstr>Clasificación</vt:lpstr>
      <vt:lpstr>Instructivo</vt:lpstr>
      <vt:lpstr>Instructivo!_ftn1</vt:lpstr>
      <vt:lpstr>Instructivo!_ftnref1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dip01nb</dc:creator>
  <cp:lastModifiedBy>ggarcia</cp:lastModifiedBy>
  <cp:revision>8</cp:revision>
  <dcterms:created xsi:type="dcterms:W3CDTF">2018-05-25T18:23:03Z</dcterms:created>
  <dcterms:modified xsi:type="dcterms:W3CDTF">2018-07-31T15:50:35Z</dcterms:modified>
  <dc:language>es-UY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